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8625"/>
  <workbookPr/>
  <mc:AlternateContent xmlns:mc="http://schemas.openxmlformats.org/markup-compatibility/2006">
    <mc:Choice Requires="x15">
      <x15ac:absPath xmlns:x15ac="http://schemas.microsoft.com/office/spreadsheetml/2010/11/ac" url="https://365moth-my.sharepoint.com/personal/mynda_treacy_365moth_onmicrosoft_com/Documents/Training/Training Content/Syllabuses MOTH/Excel/Dashboards2/Webinars/Power Query and Power Pivot/"/>
    </mc:Choice>
  </mc:AlternateContent>
  <xr:revisionPtr revIDLastSave="173" documentId="506521645CF25DBB3619D142151B495B07616493" xr6:coauthVersionLast="24" xr6:coauthVersionMax="24" xr10:uidLastSave="{19D774EF-C3F6-4387-85AC-D994979506C3}"/>
  <bookViews>
    <workbookView xWindow="0" yWindow="0" windowWidth="19200" windowHeight="8685" tabRatio="541" firstSheet="2" activeTab="2" xr2:uid="{00000000-000D-0000-FFFF-FFFF00000000}"/>
  </bookViews>
  <sheets>
    <sheet name="Notes" sheetId="8" r:id="rId1"/>
    <sheet name="Excel 2010 2013" sheetId="16" r:id="rId2"/>
    <sheet name="Dashboard" sheetId="12" r:id="rId3"/>
    <sheet name="Headline" sheetId="15" r:id="rId4"/>
    <sheet name="Month" sheetId="7" r:id="rId5"/>
    <sheet name="Age" sheetId="6" r:id="rId6"/>
    <sheet name="AgeBands" sheetId="2" r:id="rId7"/>
  </sheets>
  <definedNames>
    <definedName name="_xlcn.LinkedTable_AgeBands" hidden="1">AgeBands[]</definedName>
    <definedName name="Slicer_Code">#N/A</definedName>
  </definedNames>
  <calcPr calcId="171027"/>
  <pivotCaches>
    <pivotCache cacheId="0" r:id="rId8"/>
    <pivotCache cacheId="1" r:id="rId9"/>
    <pivotCache cacheId="2" r:id="rId10"/>
    <pivotCache cacheId="3" r:id="rId11"/>
  </pivotCaches>
  <fileRecoveryPr autoRecover="0"/>
  <extLst>
    <ext xmlns:x14="http://schemas.microsoft.com/office/spreadsheetml/2009/9/main" uri="{876F7934-8845-4945-9796-88D515C7AA90}">
      <x14:pivotCaches>
        <pivotCache cacheId="4" r:id="rId12"/>
      </x14:pivotCaches>
    </ext>
    <ext xmlns:x14="http://schemas.microsoft.com/office/spreadsheetml/2009/9/main" uri="{BBE1A952-AA13-448e-AADC-164F8A28A991}">
      <x14:slicerCaches>
        <x14:slicerCache r:id="rId13"/>
      </x14:slicerCaches>
    </ext>
    <ext xmlns:x14="http://schemas.microsoft.com/office/spreadsheetml/2009/9/main" uri="{79F54976-1DA5-4618-B147-4CDE4B953A38}">
      <x14:workbookPr/>
    </ext>
    <ext xmlns:x15="http://schemas.microsoft.com/office/spreadsheetml/2010/11/main" uri="{841E416B-1EF1-43b6-AB56-02D37102CBD5}">
      <x15:pivotCaches>
        <pivotCache cacheId="5" r:id="rId14"/>
        <pivotCache cacheId="6" r:id="rId15"/>
        <pivotCache cacheId="7" r:id="rId16"/>
        <pivotCache cacheId="8" r:id="rId17"/>
      </x15:pivotCaches>
    </ext>
    <ext xmlns:x15="http://schemas.microsoft.com/office/spreadsheetml/2010/11/main" uri="{983426D0-5260-488c-9760-48F4B6AC55F4}">
      <x15:pivotTableReferences>
        <x15:pivotTableReference r:id="rId18"/>
        <x15:pivotTableReference r:id="rId19"/>
        <x15:pivotTableReference r:id="rId20"/>
        <x15:pivotTableReference r:id="rId21"/>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rash_Data_1c128941-60c1-4803-9b74-428f39266dcf" name="Crash_Data" connection="Query - Crash_Data"/>
          <x15:modelTable id="State_Abbreviation_e6cc1887-77de-4572-8df5-0ef7a6443b86" name="State_Abbreviation" connection="Query - State_Abbreviation"/>
          <x15:modelTable id="Date_24fe03f1-5a15-4620-b644-3e8fcde2e8b8" name="Date" connection="Query - Date"/>
          <x15:modelTable id="AgeBands-852696d9-86bf-4ec0-aa1b-3c408a2250c4" name="AgeBands" connection="LinkedTable_AgeBands"/>
        </x15:modelTables>
        <x15:modelRelationships>
          <x15:modelRelationship fromTable="Crash_Data" fromColumn="Age" toTable="AgeBands" toColumn="Age"/>
          <x15:modelRelationship fromTable="Crash_Data" fromColumn="State" toTable="State_Abbreviation" toColumn="State Name"/>
          <x15:modelRelationship fromTable="Crash_Data" fromColumn="Crash_Date" toTable="Date" toColumn="Dates"/>
        </x15:modelRelationships>
      </x15:dataModel>
    </ext>
  </extLst>
</workbook>
</file>

<file path=xl/calcChain.xml><?xml version="1.0" encoding="utf-8"?>
<calcChain xmlns="http://schemas.openxmlformats.org/spreadsheetml/2006/main">
  <c r="C5" i="12" l="1"/>
  <c r="A1" i="12" s="1"/>
  <c r="D6" i="12"/>
  <c r="D5" i="12"/>
  <c r="E5" i="12"/>
  <c r="E6" i="12"/>
  <c r="F5" i="12" l="1"/>
  <c r="F6" i="1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AgeBands" type="102" refreshedVersion="6" minRefreshableVersion="5">
    <extLst>
      <ext xmlns:x15="http://schemas.microsoft.com/office/spreadsheetml/2010/11/main" uri="{DE250136-89BD-433C-8126-D09CA5730AF9}">
        <x15:connection id="AgeBands-852696d9-86bf-4ec0-aa1b-3c408a2250c4">
          <x15:rangePr sourceName="_xlcn.LinkedTable_AgeBands"/>
        </x15:connection>
      </ext>
    </extLst>
  </connection>
  <connection id="2" xr16:uid="{00000000-0015-0000-FFFF-FFFF01000000}" name="Query - Crash_Data" description="Connection to the 'Crash_Data' query in the workbook." type="100" refreshedVersion="6" minRefreshableVersion="5">
    <extLst>
      <ext xmlns:x15="http://schemas.microsoft.com/office/spreadsheetml/2010/11/main" uri="{DE250136-89BD-433C-8126-D09CA5730AF9}">
        <x15:connection id="16d76896-e55e-4ef8-9b3c-6892f255cbbe"/>
      </ext>
    </extLst>
  </connection>
  <connection id="3" xr16:uid="{00000000-0015-0000-FFFF-FFFF02000000}" name="Query - Date" description="Connection to the 'Date' query in the workbook." type="100" refreshedVersion="6" minRefreshableVersion="5">
    <extLst>
      <ext xmlns:x15="http://schemas.microsoft.com/office/spreadsheetml/2010/11/main" uri="{DE250136-89BD-433C-8126-D09CA5730AF9}">
        <x15:connection id="2208c698-d0c4-47b0-b768-1266f0d763e9"/>
      </ext>
    </extLst>
  </connection>
  <connection id="4" xr16:uid="{00000000-0015-0000-FFFF-FFFF03000000}" name="Query - State_Abbreviation" description="Connection to the 'State_Abbreviation' query in the workbook." type="100" refreshedVersion="6" minRefreshableVersion="5">
    <extLst>
      <ext xmlns:x15="http://schemas.microsoft.com/office/spreadsheetml/2010/11/main" uri="{DE250136-89BD-433C-8126-D09CA5730AF9}">
        <x15:connection id="2685ea37-c70d-46d8-822e-78d928797165"/>
      </ext>
    </extLst>
  </connection>
  <connection id="5" xr16:uid="{00000000-0015-0000-FFFF-FFFF0400000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<sst xmlns="http://schemas.openxmlformats.org/spreadsheetml/2006/main" count="155" uniqueCount="41">
  <si>
    <t>Age</t>
  </si>
  <si>
    <t>AgeBand</t>
  </si>
  <si>
    <t>Row Labels</t>
  </si>
  <si>
    <t>Grand Total</t>
  </si>
  <si>
    <t>Code</t>
  </si>
  <si>
    <t>Sum of Fatalities_in_crash</t>
  </si>
  <si>
    <t>Column Labels</t>
  </si>
  <si>
    <t>Female</t>
  </si>
  <si>
    <t>Male</t>
  </si>
  <si>
    <t>Jan</t>
  </si>
  <si>
    <t>Feb</t>
  </si>
  <si>
    <t>Mar</t>
  </si>
  <si>
    <t>Apr</t>
  </si>
  <si>
    <t>May</t>
  </si>
  <si>
    <t>Jun</t>
  </si>
  <si>
    <t>Jul</t>
  </si>
  <si>
    <t>Aug</t>
  </si>
  <si>
    <t>Sep</t>
  </si>
  <si>
    <t>Oct</t>
  </si>
  <si>
    <t>All States</t>
  </si>
  <si>
    <t>Selected State(s)</t>
  </si>
  <si>
    <t>Excel Dashboard using Power Query and Power Pivot</t>
  </si>
  <si>
    <t>0-20</t>
  </si>
  <si>
    <t>21-40</t>
  </si>
  <si>
    <t>41-60</t>
  </si>
  <si>
    <t>61-80</t>
  </si>
  <si>
    <t>81-100</t>
  </si>
  <si>
    <t>101-120</t>
  </si>
  <si>
    <t>Yes</t>
  </si>
  <si>
    <t>State Name</t>
  </si>
  <si>
    <t>No/Unknown</t>
  </si>
  <si>
    <t>Total</t>
  </si>
  <si>
    <t>Fatalities</t>
  </si>
  <si>
    <t>Drugs/Alcohol Involved</t>
  </si>
  <si>
    <t>Number</t>
  </si>
  <si>
    <t>%</t>
  </si>
  <si>
    <t>Excel 2010 and 2013 Differences</t>
  </si>
  <si>
    <t>Nov</t>
  </si>
  <si>
    <t>Dec</t>
  </si>
  <si>
    <t>NY</t>
  </si>
  <si>
    <t>New York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</si>
</sst>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6" x14ac:knownFonts="1">
    <font>
      <sz val="11"/>
      <color theme="1"/>
      <name val="Calibri"/>
      <family val="2"/>
      <scheme val="minor"/>
    </font>
    <font>
      <sz val="11"/>
      <color theme="1"/>
      <name val="Calibri"/>
      <family val="2"/>
      <scheme val="minor"/>
    </font>
    <font>
      <sz val="20"/>
      <color theme="0"/>
      <name val="Segoe UI"/>
      <family val="2"/>
    </font>
    <font>
      <sz val="16"/>
      <color theme="1"/>
      <name val="Calibri"/>
      <family val="2"/>
      <scheme val="minor"/>
    </font>
    <font>
      <sz val="18"/>
      <color theme="0"/>
      <name val="Calibri"/>
      <family val="2"/>
      <scheme val="minor"/>
    </font>
    <font>
      <sz val="14"/>
      <color theme="1"/>
      <name val="Calibri"/>
      <family val="2"/>
      <scheme val="minor"/>
    </font>
  </fonts>
  <fills count="5">
    <fill>
      <patternFill patternType="none"/>
    </fill>
    <fill>
      <patternFill patternType="gray125"/>
    </fill>
    <fill>
      <patternFill patternType="solid">
        <fgColor rgb="FF336600"/>
        <bgColor indexed="64"/>
      </patternFill>
    </fill>
    <fill>
      <patternFill patternType="solid">
        <fgColor theme="4" tint="-0.249977111117893"/>
        <bgColor indexed="64"/>
      </patternFill>
    </fill>
    <fill>
      <patternFill patternType="solid">
        <fgColor theme="0" tint="-4.9989318521683403E-2"/>
        <bgColor indexed="64"/>
      </patternFill>
    </fill>
  </fills>
  <borders count="2">
    <border>
      <left/>
      <right/>
      <top/>
      <bottom/>
      <diagonal/>
    </border>
    <border>
      <left/>
      <right/>
      <top/>
      <bottom style="thin">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9">
    <xf numFmtId="0" fontId="0" fillId="0" borderId="0" xfId="0"/>
    <xf numFmtId="164" fontId="0" fillId="0" borderId="0" xfId="0" applyNumberFormat="1"/>
    <xf numFmtId="0" fontId="0" fillId="0" borderId="0" xfId="0" applyAlignment="1">
      <alignment horizontal="left"/>
    </xf>
    <xf numFmtId="0" fontId="0" fillId="0" borderId="0" xfId="0" pivotButton="1"/>
    <xf numFmtId="3" fontId="0" fillId="0" borderId="0" xfId="0" applyNumberFormat="1"/>
    <xf numFmtId="0" fontId="2" fillId="2" borderId="0" xfId="0" applyFont="1" applyFill="1" applyAlignment="1">
      <alignment vertical="center"/>
    </xf>
    <xf numFmtId="0" fontId="0" fillId="0" borderId="0" xfId="0" quotePrefix="1"/>
    <xf numFmtId="0" fontId="0" fillId="0" borderId="0" xfId="0" applyNumberFormat="1" applyAlignment="1">
      <alignment horizontal="left"/>
    </xf>
    <xf numFmtId="0" fontId="0" fillId="3" borderId="0" xfId="0" applyFill="1"/>
    <xf numFmtId="0" fontId="3" fillId="0" borderId="0" xfId="0" applyFont="1"/>
    <xf numFmtId="165" fontId="3" fillId="0" borderId="0" xfId="2" applyNumberFormat="1" applyFont="1" applyAlignment="1">
      <alignment vertical="center"/>
    </xf>
    <xf numFmtId="9" fontId="3" fillId="4" borderId="0" xfId="1" applyFont="1" applyFill="1"/>
    <xf numFmtId="165" fontId="3" fillId="4" borderId="0" xfId="2" applyNumberFormat="1" applyFont="1" applyFill="1"/>
    <xf numFmtId="0" fontId="4" fillId="3" borderId="0" xfId="0" applyFont="1" applyFill="1" applyAlignment="1">
      <alignment vertical="center"/>
    </xf>
    <xf numFmtId="0" fontId="5" fillId="4" borderId="0" xfId="0" applyFont="1" applyFill="1" applyAlignment="1">
      <alignment horizontal="centerContinuous"/>
    </xf>
    <xf numFmtId="0" fontId="5" fillId="4" borderId="1" xfId="0" applyFont="1" applyFill="1" applyBorder="1" applyAlignment="1">
      <alignment horizontal="right"/>
    </xf>
    <xf numFmtId="0" fontId="5" fillId="0" borderId="0" xfId="0" applyFont="1" applyAlignment="1">
      <alignment horizontal="right" vertical="center"/>
    </xf>
    <xf numFmtId="0" fontId="5" fillId="0" borderId="0" xfId="0" applyFont="1" applyAlignment="1">
      <alignment horizontal="right" indent="1"/>
    </xf>
    <xf numFmtId="0" fontId="5" fillId="0" borderId="1" xfId="0" applyFont="1" applyBorder="1" applyAlignment="1">
      <alignment horizontal="right" indent="1"/>
    </xf>
  </cellXfs>
  <cellStyles count="3">
    <cellStyle name="Comma" xfId="2" builtinId="3"/>
    <cellStyle name="Normal" xfId="0" builtinId="0"/>
    <cellStyle name="Percent" xfId="1" builtinId="5"/>
  </cellStyles>
  <dxfs count="1">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1.xml"/><Relationship Id="rId18" Type="http://schemas.openxmlformats.org/officeDocument/2006/relationships/pivotTable" Target="pivotTables/pivotTable1.xml"/><Relationship Id="rId26" Type="http://schemas.openxmlformats.org/officeDocument/2006/relationships/powerPivotData" Target="model/item.data"/><Relationship Id="rId39" Type="http://schemas.openxmlformats.org/officeDocument/2006/relationships/customXml" Target="../customXml/item12.xml"/><Relationship Id="rId21" Type="http://schemas.openxmlformats.org/officeDocument/2006/relationships/pivotTable" Target="pivotTables/pivotTable4.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50" Type="http://schemas.openxmlformats.org/officeDocument/2006/relationships/customXml" Target="../customXml/item23.xml"/><Relationship Id="rId55" Type="http://schemas.openxmlformats.org/officeDocument/2006/relationships/customXml" Target="../customXml/item28.xml"/><Relationship Id="rId63" Type="http://schemas.openxmlformats.org/officeDocument/2006/relationships/customXml" Target="../customXml/item3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8.xml"/><Relationship Id="rId29" Type="http://schemas.openxmlformats.org/officeDocument/2006/relationships/customXml" Target="../customXml/item2.xml"/><Relationship Id="rId11" Type="http://schemas.openxmlformats.org/officeDocument/2006/relationships/pivotCacheDefinition" Target="pivotCache/pivotCacheDefinition4.xml"/><Relationship Id="rId24" Type="http://schemas.openxmlformats.org/officeDocument/2006/relationships/styles" Target="style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3" Type="http://schemas.openxmlformats.org/officeDocument/2006/relationships/customXml" Target="../customXml/item26.xml"/><Relationship Id="rId58" Type="http://schemas.openxmlformats.org/officeDocument/2006/relationships/customXml" Target="../customXml/item31.xml"/><Relationship Id="rId5" Type="http://schemas.openxmlformats.org/officeDocument/2006/relationships/worksheet" Target="worksheets/sheet5.xml"/><Relationship Id="rId61" Type="http://schemas.openxmlformats.org/officeDocument/2006/relationships/customXml" Target="../customXml/item34.xml"/><Relationship Id="rId19" Type="http://schemas.openxmlformats.org/officeDocument/2006/relationships/pivotTable" Target="pivotTables/pivotTable2.xml"/><Relationship Id="rId14" Type="http://schemas.openxmlformats.org/officeDocument/2006/relationships/pivotCacheDefinition" Target="pivotCache/pivotCacheDefinition6.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56" Type="http://schemas.openxmlformats.org/officeDocument/2006/relationships/customXml" Target="../customXml/item29.xml"/><Relationship Id="rId8" Type="http://schemas.openxmlformats.org/officeDocument/2006/relationships/pivotCacheDefinition" Target="pivotCache/pivotCacheDefinition1.xml"/><Relationship Id="rId51"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9.xml"/><Relationship Id="rId25" Type="http://schemas.openxmlformats.org/officeDocument/2006/relationships/sharedStrings" Target="sharedStrings.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59" Type="http://schemas.openxmlformats.org/officeDocument/2006/relationships/customXml" Target="../customXml/item32.xml"/><Relationship Id="rId20" Type="http://schemas.openxmlformats.org/officeDocument/2006/relationships/pivotTable" Target="pivotTables/pivotTable3.xml"/><Relationship Id="rId41" Type="http://schemas.openxmlformats.org/officeDocument/2006/relationships/customXml" Target="../customXml/item14.xml"/><Relationship Id="rId54" Type="http://schemas.openxmlformats.org/officeDocument/2006/relationships/customXml" Target="../customXml/item27.xml"/><Relationship Id="rId62" Type="http://schemas.openxmlformats.org/officeDocument/2006/relationships/customXml" Target="../customXml/item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7.xml"/><Relationship Id="rId23" Type="http://schemas.openxmlformats.org/officeDocument/2006/relationships/connections" Target="connection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57" Type="http://schemas.openxmlformats.org/officeDocument/2006/relationships/customXml" Target="../customXml/item30.xml"/><Relationship Id="rId10" Type="http://schemas.openxmlformats.org/officeDocument/2006/relationships/pivotCacheDefinition" Target="pivotCache/pivotCacheDefinition3.xml"/><Relationship Id="rId31" Type="http://schemas.openxmlformats.org/officeDocument/2006/relationships/customXml" Target="../customXml/item4.xml"/><Relationship Id="rId44" Type="http://schemas.openxmlformats.org/officeDocument/2006/relationships/customXml" Target="../customXml/item17.xml"/><Relationship Id="rId52" Type="http://schemas.openxmlformats.org/officeDocument/2006/relationships/customXml" Target="../customXml/item25.xml"/><Relationship Id="rId60" Type="http://schemas.openxmlformats.org/officeDocument/2006/relationships/customXml" Target="../customXml/item33.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[crash_analysis_2013_dl.xlsx]Age!Age_Pivot</c:name>
    <c:fmtId val="6"/>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Fatalities by Age Group</a:t>
            </a:r>
          </a:p>
        </c:rich>
      </c:tx>
      <c:layout>
        <c:manualLayout>
          <c:xMode val="edge"/>
          <c:yMode val="edge"/>
          <c:x val="4.3973127212309462E-2"/>
          <c:y val="2.77777777777777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s>
    <c:plotArea>
      <c:layout>
        <c:manualLayout>
          <c:layoutTarget val="inner"/>
          <c:xMode val="edge"/>
          <c:yMode val="edge"/>
          <c:x val="0.16501083269315428"/>
          <c:y val="0.18539456609894567"/>
          <c:w val="0.81273570442903842"/>
          <c:h val="0.69566261151662601"/>
        </c:manualLayout>
      </c:layout>
      <c:barChart>
        <c:barDir val="col"/>
        <c:grouping val="clustered"/>
        <c:varyColors val="0"/>
        <c:ser>
          <c:idx val="0"/>
          <c:order val="0"/>
          <c:tx>
            <c:strRef>
              <c:f>Age!$D$3:$D$4</c:f>
              <c:strCache>
                <c:ptCount val="1"/>
                <c:pt idx="0">
                  <c:v>Female</c:v>
                </c:pt>
              </c:strCache>
            </c:strRef>
          </c:tx>
          <c:spPr>
            <a:solidFill>
              <a:schemeClr val="accent1"/>
            </a:solidFill>
            <a:ln>
              <a:noFill/>
            </a:ln>
            <a:effectLst/>
          </c:spPr>
          <c:invertIfNegative val="0"/>
          <c:cat>
            <c:strRef>
              <c:f>Age!$C$5:$C$11</c:f>
              <c:strCache>
                <c:ptCount val="6"/>
                <c:pt idx="0">
                  <c:v>0-20</c:v>
                </c:pt>
                <c:pt idx="1">
                  <c:v>21-40</c:v>
                </c:pt>
                <c:pt idx="2">
                  <c:v>41-60</c:v>
                </c:pt>
                <c:pt idx="3">
                  <c:v>61-80</c:v>
                </c:pt>
                <c:pt idx="4">
                  <c:v>81-100</c:v>
                </c:pt>
                <c:pt idx="5">
                  <c:v>101-120</c:v>
                </c:pt>
              </c:strCache>
            </c:strRef>
          </c:cat>
          <c:val>
            <c:numRef>
              <c:f>Age!$D$5:$D$11</c:f>
              <c:numCache>
                <c:formatCode>#,##0</c:formatCode>
                <c:ptCount val="6"/>
                <c:pt idx="0">
                  <c:v>178</c:v>
                </c:pt>
                <c:pt idx="1">
                  <c:v>297</c:v>
                </c:pt>
                <c:pt idx="2">
                  <c:v>292</c:v>
                </c:pt>
                <c:pt idx="3">
                  <c:v>269</c:v>
                </c:pt>
                <c:pt idx="4">
                  <c:v>69</c:v>
                </c:pt>
              </c:numCache>
            </c:numRef>
          </c:val>
          <c:extLst>
            <c:ext xmlns:c16="http://schemas.microsoft.com/office/drawing/2014/chart" uri="{C3380CC4-5D6E-409C-BE32-E72D297353CC}">
              <c16:uniqueId val="{00000000-E97E-46B7-9252-EA923A3F6B10}"/>
            </c:ext>
          </c:extLst>
        </c:ser>
        <c:ser>
          <c:idx val="1"/>
          <c:order val="1"/>
          <c:tx>
            <c:strRef>
              <c:f>Age!$E$3:$E$4</c:f>
              <c:strCache>
                <c:ptCount val="1"/>
                <c:pt idx="0">
                  <c:v>Male</c:v>
                </c:pt>
              </c:strCache>
            </c:strRef>
          </c:tx>
          <c:spPr>
            <a:solidFill>
              <a:schemeClr val="accent2"/>
            </a:solidFill>
            <a:ln>
              <a:noFill/>
            </a:ln>
            <a:effectLst/>
          </c:spPr>
          <c:invertIfNegative val="0"/>
          <c:cat>
            <c:strRef>
              <c:f>Age!$C$5:$C$11</c:f>
              <c:strCache>
                <c:ptCount val="6"/>
                <c:pt idx="0">
                  <c:v>0-20</c:v>
                </c:pt>
                <c:pt idx="1">
                  <c:v>21-40</c:v>
                </c:pt>
                <c:pt idx="2">
                  <c:v>41-60</c:v>
                </c:pt>
                <c:pt idx="3">
                  <c:v>61-80</c:v>
                </c:pt>
                <c:pt idx="4">
                  <c:v>81-100</c:v>
                </c:pt>
                <c:pt idx="5">
                  <c:v>101-120</c:v>
                </c:pt>
              </c:strCache>
            </c:strRef>
          </c:cat>
          <c:val>
            <c:numRef>
              <c:f>Age!$E$5:$E$11</c:f>
              <c:numCache>
                <c:formatCode>#,##0</c:formatCode>
                <c:ptCount val="6"/>
                <c:pt idx="0">
                  <c:v>292</c:v>
                </c:pt>
                <c:pt idx="1">
                  <c:v>755</c:v>
                </c:pt>
                <c:pt idx="2">
                  <c:v>730</c:v>
                </c:pt>
                <c:pt idx="3">
                  <c:v>341</c:v>
                </c:pt>
                <c:pt idx="4">
                  <c:v>94</c:v>
                </c:pt>
                <c:pt idx="5">
                  <c:v>1</c:v>
                </c:pt>
              </c:numCache>
            </c:numRef>
          </c:val>
          <c:extLst>
            <c:ext xmlns:c16="http://schemas.microsoft.com/office/drawing/2014/chart" uri="{C3380CC4-5D6E-409C-BE32-E72D297353CC}">
              <c16:uniqueId val="{00000001-E97E-46B7-9252-EA923A3F6B10}"/>
            </c:ext>
          </c:extLst>
        </c:ser>
        <c:dLbls>
          <c:showLegendKey val="0"/>
          <c:showVal val="0"/>
          <c:showCatName val="0"/>
          <c:showSerName val="0"/>
          <c:showPercent val="0"/>
          <c:showBubbleSize val="0"/>
        </c:dLbls>
        <c:gapWidth val="88"/>
        <c:overlap val="-27"/>
        <c:axId val="468043272"/>
        <c:axId val="468094776"/>
      </c:barChart>
      <c:catAx>
        <c:axId val="46804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094776"/>
        <c:crosses val="autoZero"/>
        <c:auto val="1"/>
        <c:lblAlgn val="ctr"/>
        <c:lblOffset val="100"/>
        <c:noMultiLvlLbl val="0"/>
      </c:catAx>
      <c:valAx>
        <c:axId val="4680947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04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pivotSource>
    <c:name>[crash_analysis_2013_dl.xlsx]Month!Month_Pivot</c:name>
    <c:fmtId val="8"/>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Fatalities by Month</a:t>
            </a:r>
          </a:p>
        </c:rich>
      </c:tx>
      <c:layout>
        <c:manualLayout>
          <c:xMode val="edge"/>
          <c:yMode val="edge"/>
          <c:x val="1.8410001381406266E-2"/>
          <c:y val="3.32640405245066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dk1">
              <a:tint val="88500"/>
            </a:schemeClr>
          </a:solidFill>
          <a:ln>
            <a:noFill/>
          </a:ln>
          <a:effectLst/>
        </c:spPr>
        <c:marker>
          <c:symbol val="none"/>
        </c:marker>
      </c:pivotFmt>
      <c:pivotFmt>
        <c:idx val="1"/>
        <c:spPr>
          <a:solidFill>
            <a:schemeClr val="dk1">
              <a:tint val="88500"/>
            </a:schemeClr>
          </a:solidFill>
          <a:ln w="28575" cap="rnd">
            <a:solidFill>
              <a:schemeClr val="dk1">
                <a:tint val="88500"/>
              </a:schemeClr>
            </a:solidFill>
            <a:round/>
          </a:ln>
          <a:effectLst/>
        </c:spPr>
        <c:marker>
          <c:symbol val="none"/>
        </c:marker>
      </c:pivotFmt>
      <c:pivotFmt>
        <c:idx val="2"/>
        <c:spPr>
          <a:solidFill>
            <a:schemeClr val="dk1">
              <a:tint val="88500"/>
            </a:schemeClr>
          </a:solidFill>
          <a:ln>
            <a:noFill/>
          </a:ln>
          <a:effectLst/>
        </c:spPr>
        <c:marker>
          <c:symbol val="none"/>
        </c:marker>
      </c:pivotFmt>
      <c:pivotFmt>
        <c:idx val="3"/>
        <c:spPr>
          <a:solidFill>
            <a:schemeClr val="dk1">
              <a:tint val="88500"/>
            </a:schemeClr>
          </a:solidFill>
          <a:ln w="28575" cap="rnd">
            <a:solidFill>
              <a:schemeClr val="dk1">
                <a:tint val="88500"/>
              </a:schemeClr>
            </a:solidFill>
            <a:round/>
          </a:ln>
          <a:effectLst/>
        </c:spPr>
        <c:marker>
          <c:symbol val="none"/>
        </c:marker>
      </c:pivotFmt>
      <c:pivotFmt>
        <c:idx val="4"/>
        <c:spPr>
          <a:solidFill>
            <a:schemeClr val="dk1">
              <a:tint val="885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dk1">
                <a:tint val="88500"/>
              </a:schemeClr>
            </a:solidFill>
            <a:round/>
          </a:ln>
          <a:effectLst/>
        </c:spPr>
        <c:marker>
          <c:symbol val="none"/>
        </c:marker>
      </c:pivotFmt>
    </c:pivotFmts>
    <c:plotArea>
      <c:layout>
        <c:manualLayout>
          <c:layoutTarget val="inner"/>
          <c:xMode val="edge"/>
          <c:yMode val="edge"/>
          <c:x val="9.1850218387556012E-2"/>
          <c:y val="0.19534605471613345"/>
          <c:w val="0.88282396782805861"/>
          <c:h val="0.66532501004941946"/>
        </c:manualLayout>
      </c:layout>
      <c:barChart>
        <c:barDir val="col"/>
        <c:grouping val="clustered"/>
        <c:varyColors val="0"/>
        <c:ser>
          <c:idx val="0"/>
          <c:order val="0"/>
          <c:tx>
            <c:strRef>
              <c:f>Month!$D$3</c:f>
              <c:strCache>
                <c:ptCount val="1"/>
                <c:pt idx="0">
                  <c:v>Selected State(s)</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Month!$C$4:$C$16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Month!$D$4:$D$16</c:f>
              <c:numCache>
                <c:formatCode>#,##0</c:formatCode>
                <c:ptCount val="12"/>
                <c:pt idx="0">
                  <c:v>175</c:v>
                </c:pt>
                <c:pt idx="1">
                  <c:v>148</c:v>
                </c:pt>
                <c:pt idx="2">
                  <c:v>581</c:v>
                </c:pt>
                <c:pt idx="3">
                  <c:v>215</c:v>
                </c:pt>
                <c:pt idx="4">
                  <c:v>176</c:v>
                </c:pt>
                <c:pt idx="5">
                  <c:v>267</c:v>
                </c:pt>
                <c:pt idx="6">
                  <c:v>496</c:v>
                </c:pt>
                <c:pt idx="7">
                  <c:v>224</c:v>
                </c:pt>
                <c:pt idx="8">
                  <c:v>212</c:v>
                </c:pt>
                <c:pt idx="9">
                  <c:v>286</c:v>
                </c:pt>
                <c:pt idx="10">
                  <c:v>278</c:v>
                </c:pt>
                <c:pt idx="11">
                  <c:v>260</c:v>
                </c:pt>
              </c:numCache>
            </c:numRef>
          </c:val>
          <c:extLst>
            <c:ext xmlns:c16="http://schemas.microsoft.com/office/drawing/2014/chart" uri="{C3380CC4-5D6E-409C-BE32-E72D297353CC}">
              <c16:uniqueId val="{00000000-64C9-400C-B168-641187D4A380}"/>
            </c:ext>
          </c:extLst>
        </c:ser>
        <c:dLbls>
          <c:showLegendKey val="0"/>
          <c:showVal val="0"/>
          <c:showCatName val="0"/>
          <c:showSerName val="0"/>
          <c:showPercent val="0"/>
          <c:showBubbleSize val="0"/>
        </c:dLbls>
        <c:gapWidth val="50"/>
        <c:overlap val="-27"/>
        <c:axId val="50955008"/>
        <c:axId val="1303126975"/>
      </c:barChart>
      <c:lineChart>
        <c:grouping val="standard"/>
        <c:varyColors val="0"/>
        <c:ser>
          <c:idx val="1"/>
          <c:order val="1"/>
          <c:tx>
            <c:strRef>
              <c:f>Month!$E$3</c:f>
              <c:strCache>
                <c:ptCount val="1"/>
                <c:pt idx="0">
                  <c:v>All States</c:v>
                </c:pt>
              </c:strCache>
            </c:strRef>
          </c:tx>
          <c:spPr>
            <a:ln w="28575" cap="rnd">
              <a:solidFill>
                <a:schemeClr val="dk1">
                  <a:tint val="55000"/>
                </a:schemeClr>
              </a:solidFill>
              <a:round/>
            </a:ln>
            <a:effectLst/>
          </c:spPr>
          <c:marker>
            <c:symbol val="none"/>
          </c:marker>
          <c:cat>
            <c:strRef>
              <c:f>Month!$C$4:$C$16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Month!$E$4:$E$16</c:f>
              <c:numCache>
                <c:formatCode>#,##0</c:formatCode>
                <c:ptCount val="12"/>
                <c:pt idx="0">
                  <c:v>5407</c:v>
                </c:pt>
                <c:pt idx="1">
                  <c:v>5303</c:v>
                </c:pt>
                <c:pt idx="2">
                  <c:v>6642</c:v>
                </c:pt>
                <c:pt idx="3">
                  <c:v>6322</c:v>
                </c:pt>
                <c:pt idx="4">
                  <c:v>6983</c:v>
                </c:pt>
                <c:pt idx="5">
                  <c:v>7450</c:v>
                </c:pt>
                <c:pt idx="6">
                  <c:v>8094</c:v>
                </c:pt>
                <c:pt idx="7">
                  <c:v>7497</c:v>
                </c:pt>
                <c:pt idx="8">
                  <c:v>6798</c:v>
                </c:pt>
                <c:pt idx="9">
                  <c:v>7911</c:v>
                </c:pt>
                <c:pt idx="10">
                  <c:v>6865</c:v>
                </c:pt>
                <c:pt idx="11">
                  <c:v>6839</c:v>
                </c:pt>
              </c:numCache>
            </c:numRef>
          </c:val>
          <c:smooth val="0"/>
          <c:extLst>
            <c:ext xmlns:c16="http://schemas.microsoft.com/office/drawing/2014/chart" uri="{C3380CC4-5D6E-409C-BE32-E72D297353CC}">
              <c16:uniqueId val="{00000001-64C9-400C-B168-641187D4A380}"/>
            </c:ext>
          </c:extLst>
        </c:ser>
        <c:dLbls>
          <c:showLegendKey val="0"/>
          <c:showVal val="0"/>
          <c:showCatName val="0"/>
          <c:showSerName val="0"/>
          <c:showPercent val="0"/>
          <c:showBubbleSize val="0"/>
        </c:dLbls>
        <c:marker val="1"/>
        <c:smooth val="0"/>
        <c:axId val="668672623"/>
        <c:axId val="1264189615"/>
      </c:lineChart>
      <c:catAx>
        <c:axId val="6686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4189615"/>
        <c:crosses val="autoZero"/>
        <c:auto val="1"/>
        <c:lblAlgn val="ctr"/>
        <c:lblOffset val="100"/>
        <c:noMultiLvlLbl val="0"/>
      </c:catAx>
      <c:valAx>
        <c:axId val="126418961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8672623"/>
        <c:crosses val="autoZero"/>
        <c:crossBetween val="between"/>
      </c:valAx>
      <c:valAx>
        <c:axId val="1303126975"/>
        <c:scaling>
          <c:orientation val="minMax"/>
        </c:scaling>
        <c:delete val="0"/>
        <c:axPos val="r"/>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55008"/>
        <c:crosses val="max"/>
        <c:crossBetween val="between"/>
      </c:valAx>
      <c:catAx>
        <c:axId val="50955008"/>
        <c:scaling>
          <c:orientation val="minMax"/>
        </c:scaling>
        <c:delete val="1"/>
        <c:axPos val="b"/>
        <c:numFmt formatCode="General" sourceLinked="1"/>
        <c:majorTickMark val="out"/>
        <c:minorTickMark val="none"/>
        <c:tickLblPos val="nextTo"/>
        <c:crossAx val="1303126975"/>
        <c:crosses val="autoZero"/>
        <c:auto val="1"/>
        <c:lblAlgn val="ctr"/>
        <c:lblOffset val="100"/>
        <c:noMultiLvlLbl val="0"/>
      </c:catAx>
      <c:spPr>
        <a:noFill/>
        <a:ln>
          <a:noFill/>
        </a:ln>
        <a:effectLst/>
      </c:spPr>
    </c:plotArea>
    <c:legend>
      <c:legendPos val="t"/>
      <c:layout>
        <c:manualLayout>
          <c:xMode val="edge"/>
          <c:yMode val="edge"/>
          <c:x val="0.59472302804254729"/>
          <c:y val="5.0395021394627662E-2"/>
          <c:w val="0.37634341759911588"/>
          <c:h val="9.35557687791224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Weather</a:t>
            </a:r>
            <a:r>
              <a:rPr lang="en-US" sz="1200" baseline="0"/>
              <a:t> Conditions - Top 5</a:t>
            </a:r>
            <a:endParaRPr lang="en-US" sz="1200"/>
          </a:p>
        </c:rich>
      </c:tx>
      <c:layout>
        <c:manualLayout>
          <c:xMode val="edge"/>
          <c:yMode val="edge"/>
          <c:x val="5.7266187050359726E-2"/>
          <c:y val="3.100775193798449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dk1">
              <a:tint val="885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Fog, Smog, Smoke</c:v>
              </c:pt>
              <c:pt idx="1">
                <c:v>Snow</c:v>
              </c:pt>
              <c:pt idx="2">
                <c:v>Rain</c:v>
              </c:pt>
              <c:pt idx="3">
                <c:v>Cloudy</c:v>
              </c:pt>
              <c:pt idx="4">
                <c:v>Clear</c:v>
              </c:pt>
            </c:strLit>
          </c:cat>
          <c:val>
            <c:numLit>
              <c:formatCode>#,##0</c:formatCode>
              <c:ptCount val="5"/>
              <c:pt idx="0">
                <c:v>28</c:v>
              </c:pt>
              <c:pt idx="1">
                <c:v>110</c:v>
              </c:pt>
              <c:pt idx="2">
                <c:v>214</c:v>
              </c:pt>
              <c:pt idx="3">
                <c:v>707</c:v>
              </c:pt>
              <c:pt idx="4">
                <c:v>2235</c:v>
              </c:pt>
            </c:numLit>
          </c:val>
          <c:extLst>
            <c:ext xmlns:c16="http://schemas.microsoft.com/office/drawing/2014/chart" uri="{C3380CC4-5D6E-409C-BE32-E72D297353CC}">
              <c16:uniqueId val="{00000000-BB74-4565-83A7-4926BCDF94BE}"/>
            </c:ext>
          </c:extLst>
        </c:ser>
        <c:dLbls>
          <c:showLegendKey val="0"/>
          <c:showVal val="0"/>
          <c:showCatName val="0"/>
          <c:showSerName val="0"/>
          <c:showPercent val="0"/>
          <c:showBubbleSize val="0"/>
        </c:dLbls>
        <c:gapWidth val="50"/>
        <c:axId val="1468336799"/>
        <c:axId val="625314895"/>
      </c:barChart>
      <c:catAx>
        <c:axId val="1468336799"/>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314895"/>
        <c:crosses val="autoZero"/>
        <c:auto val="1"/>
        <c:lblAlgn val="ctr"/>
        <c:lblOffset val="100"/>
        <c:noMultiLvlLbl val="0"/>
        <c:extLst>
          <c:ext xmlns:c15="http://schemas.microsoft.com/office/drawing/2012/chart" uri="{F40574EE-89B7-4290-83BB-5DA773EAF853}">
            <c15:numFmt c:formatCode="General" c:sourceLinked="1"/>
          </c:ext>
        </c:extLst>
      </c:catAx>
      <c:valAx>
        <c:axId val="625314895"/>
        <c:scaling>
          <c:orientation val="minMax"/>
        </c:scaling>
        <c:delete val="1"/>
        <c:axPos val="b"/>
        <c:numFmt formatCode="#,##0" sourceLinked="0"/>
        <c:majorTickMark val="none"/>
        <c:minorTickMark val="none"/>
        <c:tickLblPos val="nextTo"/>
        <c:crossAx val="1468336799"/>
        <c:crosses val="autoZero"/>
        <c:crossBetween val="between"/>
        <c:extLst>
          <c:ext xmlns:c15="http://schemas.microsoft.com/office/drawing/2012/chart" uri="{F40574EE-89B7-4290-83BB-5DA773EAF853}">
            <c15:numFmt c:formatCode="#,##0"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[crash_analysis_2013_dl.xlsx]PivotChartTable1</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Alcohol Levels</a:t>
            </a:r>
          </a:p>
        </c:rich>
      </c:tx>
      <c:layout>
        <c:manualLayout>
          <c:xMode val="edge"/>
          <c:yMode val="edge"/>
          <c:x val="3.9730858826020843E-2"/>
          <c:y val="1.292407108239095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manualLayout>
          <c:layoutTarget val="inner"/>
          <c:xMode val="edge"/>
          <c:yMode val="edge"/>
          <c:x val="0.23473923339044722"/>
          <c:y val="0.10091172367589754"/>
          <c:w val="0.6891727470496507"/>
          <c:h val="0.86775266177349797"/>
        </c:manualLayout>
      </c:layout>
      <c:barChart>
        <c:barDir val="bar"/>
        <c:grouping val="clustered"/>
        <c:varyColors val="0"/>
        <c:ser>
          <c:idx val="0"/>
          <c:order val="0"/>
          <c:tx>
            <c:v>Female</c:v>
          </c:tx>
          <c:spPr>
            <a:solidFill>
              <a:schemeClr val="accent1"/>
            </a:solidFill>
            <a:ln>
              <a:noFill/>
            </a:ln>
            <a:effectLst/>
          </c:spPr>
          <c:invertIfNegative val="0"/>
          <c:cat>
            <c:strLit>
              <c:ptCount val="35"/>
              <c:pt idx="0">
                <c:v>0.01</c:v>
              </c:pt>
              <c:pt idx="1">
                <c:v>0.02</c:v>
              </c:pt>
              <c:pt idx="2">
                <c:v>0.03</c:v>
              </c:pt>
              <c:pt idx="3">
                <c:v>0.04</c:v>
              </c:pt>
              <c:pt idx="4">
                <c:v>0.05</c:v>
              </c:pt>
              <c:pt idx="5">
                <c:v>0.06</c:v>
              </c:pt>
              <c:pt idx="6">
                <c:v>0.07</c:v>
              </c:pt>
              <c:pt idx="7">
                <c:v>0.08</c:v>
              </c:pt>
              <c:pt idx="8">
                <c:v>0.09</c:v>
              </c:pt>
              <c:pt idx="9">
                <c:v>0.1</c:v>
              </c:pt>
              <c:pt idx="10">
                <c:v>0.11</c:v>
              </c:pt>
              <c:pt idx="11">
                <c:v>0.12</c:v>
              </c:pt>
              <c:pt idx="12">
                <c:v>0.13</c:v>
              </c:pt>
              <c:pt idx="13">
                <c:v>0.14</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c:v>
              </c:pt>
              <c:pt idx="28">
                <c:v>0.3</c:v>
              </c:pt>
              <c:pt idx="29">
                <c:v>0.31</c:v>
              </c:pt>
              <c:pt idx="30">
                <c:v>0.33</c:v>
              </c:pt>
              <c:pt idx="31">
                <c:v>0.34</c:v>
              </c:pt>
              <c:pt idx="32">
                <c:v>0.35</c:v>
              </c:pt>
              <c:pt idx="33">
                <c:v>0.36</c:v>
              </c:pt>
              <c:pt idx="34">
                <c:v>0.37</c:v>
              </c:pt>
            </c:strLit>
          </c:cat>
          <c:val>
            <c:numLit>
              <c:formatCode>General</c:formatCode>
              <c:ptCount val="35"/>
              <c:pt idx="0">
                <c:v>6</c:v>
              </c:pt>
              <c:pt idx="1">
                <c:v>1</c:v>
              </c:pt>
              <c:pt idx="2">
                <c:v>5</c:v>
              </c:pt>
              <c:pt idx="4">
                <c:v>2</c:v>
              </c:pt>
              <c:pt idx="5">
                <c:v>1</c:v>
              </c:pt>
              <c:pt idx="6">
                <c:v>1</c:v>
              </c:pt>
              <c:pt idx="9">
                <c:v>2</c:v>
              </c:pt>
              <c:pt idx="10">
                <c:v>5</c:v>
              </c:pt>
              <c:pt idx="11">
                <c:v>3</c:v>
              </c:pt>
              <c:pt idx="15">
                <c:v>1</c:v>
              </c:pt>
              <c:pt idx="16">
                <c:v>2</c:v>
              </c:pt>
              <c:pt idx="19">
                <c:v>4</c:v>
              </c:pt>
              <c:pt idx="20">
                <c:v>5</c:v>
              </c:pt>
              <c:pt idx="22">
                <c:v>4</c:v>
              </c:pt>
              <c:pt idx="25">
                <c:v>1</c:v>
              </c:pt>
              <c:pt idx="26">
                <c:v>3</c:v>
              </c:pt>
              <c:pt idx="27">
                <c:v>2</c:v>
              </c:pt>
              <c:pt idx="28">
                <c:v>3</c:v>
              </c:pt>
            </c:numLit>
          </c:val>
          <c:extLst>
            <c:ext xmlns:c16="http://schemas.microsoft.com/office/drawing/2014/chart" uri="{C3380CC4-5D6E-409C-BE32-E72D297353CC}">
              <c16:uniqueId val="{00000000-315A-41A3-AFE0-4127F24F392D}"/>
            </c:ext>
          </c:extLst>
        </c:ser>
        <c:ser>
          <c:idx val="1"/>
          <c:order val="1"/>
          <c:tx>
            <c:v>Male</c:v>
          </c:tx>
          <c:spPr>
            <a:solidFill>
              <a:schemeClr val="accent2"/>
            </a:solidFill>
            <a:ln>
              <a:noFill/>
            </a:ln>
            <a:effectLst/>
          </c:spPr>
          <c:invertIfNegative val="0"/>
          <c:cat>
            <c:strLit>
              <c:ptCount val="35"/>
              <c:pt idx="0">
                <c:v>0.01</c:v>
              </c:pt>
              <c:pt idx="1">
                <c:v>0.02</c:v>
              </c:pt>
              <c:pt idx="2">
                <c:v>0.03</c:v>
              </c:pt>
              <c:pt idx="3">
                <c:v>0.04</c:v>
              </c:pt>
              <c:pt idx="4">
                <c:v>0.05</c:v>
              </c:pt>
              <c:pt idx="5">
                <c:v>0.06</c:v>
              </c:pt>
              <c:pt idx="6">
                <c:v>0.07</c:v>
              </c:pt>
              <c:pt idx="7">
                <c:v>0.08</c:v>
              </c:pt>
              <c:pt idx="8">
                <c:v>0.09</c:v>
              </c:pt>
              <c:pt idx="9">
                <c:v>0.1</c:v>
              </c:pt>
              <c:pt idx="10">
                <c:v>0.11</c:v>
              </c:pt>
              <c:pt idx="11">
                <c:v>0.12</c:v>
              </c:pt>
              <c:pt idx="12">
                <c:v>0.13</c:v>
              </c:pt>
              <c:pt idx="13">
                <c:v>0.14</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c:v>
              </c:pt>
              <c:pt idx="28">
                <c:v>0.3</c:v>
              </c:pt>
              <c:pt idx="29">
                <c:v>0.31</c:v>
              </c:pt>
              <c:pt idx="30">
                <c:v>0.33</c:v>
              </c:pt>
              <c:pt idx="31">
                <c:v>0.34</c:v>
              </c:pt>
              <c:pt idx="32">
                <c:v>0.35</c:v>
              </c:pt>
              <c:pt idx="33">
                <c:v>0.36</c:v>
              </c:pt>
              <c:pt idx="34">
                <c:v>0.37</c:v>
              </c:pt>
            </c:strLit>
          </c:cat>
          <c:val>
            <c:numLit>
              <c:formatCode>General</c:formatCode>
              <c:ptCount val="35"/>
              <c:pt idx="0">
                <c:v>21</c:v>
              </c:pt>
              <c:pt idx="1">
                <c:v>12</c:v>
              </c:pt>
              <c:pt idx="2">
                <c:v>7</c:v>
              </c:pt>
              <c:pt idx="3">
                <c:v>4</c:v>
              </c:pt>
              <c:pt idx="4">
                <c:v>7</c:v>
              </c:pt>
              <c:pt idx="5">
                <c:v>5</c:v>
              </c:pt>
              <c:pt idx="6">
                <c:v>13</c:v>
              </c:pt>
              <c:pt idx="7">
                <c:v>12</c:v>
              </c:pt>
              <c:pt idx="8">
                <c:v>11</c:v>
              </c:pt>
              <c:pt idx="9">
                <c:v>11</c:v>
              </c:pt>
              <c:pt idx="10">
                <c:v>5</c:v>
              </c:pt>
              <c:pt idx="11">
                <c:v>8</c:v>
              </c:pt>
              <c:pt idx="12">
                <c:v>15</c:v>
              </c:pt>
              <c:pt idx="13">
                <c:v>8</c:v>
              </c:pt>
              <c:pt idx="14">
                <c:v>10</c:v>
              </c:pt>
              <c:pt idx="15">
                <c:v>13</c:v>
              </c:pt>
              <c:pt idx="16">
                <c:v>8</c:v>
              </c:pt>
              <c:pt idx="17">
                <c:v>14</c:v>
              </c:pt>
              <c:pt idx="18">
                <c:v>17</c:v>
              </c:pt>
              <c:pt idx="19">
                <c:v>13</c:v>
              </c:pt>
              <c:pt idx="20">
                <c:v>12</c:v>
              </c:pt>
              <c:pt idx="21">
                <c:v>12</c:v>
              </c:pt>
              <c:pt idx="22">
                <c:v>7</c:v>
              </c:pt>
              <c:pt idx="23">
                <c:v>10</c:v>
              </c:pt>
              <c:pt idx="24">
                <c:v>4</c:v>
              </c:pt>
              <c:pt idx="25">
                <c:v>6</c:v>
              </c:pt>
              <c:pt idx="26">
                <c:v>3</c:v>
              </c:pt>
              <c:pt idx="27">
                <c:v>6</c:v>
              </c:pt>
              <c:pt idx="28">
                <c:v>3</c:v>
              </c:pt>
              <c:pt idx="29">
                <c:v>5</c:v>
              </c:pt>
              <c:pt idx="30">
                <c:v>3</c:v>
              </c:pt>
              <c:pt idx="31">
                <c:v>3</c:v>
              </c:pt>
              <c:pt idx="32">
                <c:v>1</c:v>
              </c:pt>
              <c:pt idx="33">
                <c:v>1</c:v>
              </c:pt>
              <c:pt idx="34">
                <c:v>2</c:v>
              </c:pt>
            </c:numLit>
          </c:val>
          <c:extLst>
            <c:ext xmlns:c16="http://schemas.microsoft.com/office/drawing/2014/chart" uri="{C3380CC4-5D6E-409C-BE32-E72D297353CC}">
              <c16:uniqueId val="{00000001-315A-41A3-AFE0-4127F24F392D}"/>
            </c:ext>
          </c:extLst>
        </c:ser>
        <c:dLbls>
          <c:showLegendKey val="0"/>
          <c:showVal val="0"/>
          <c:showCatName val="0"/>
          <c:showSerName val="0"/>
          <c:showPercent val="0"/>
          <c:showBubbleSize val="0"/>
        </c:dLbls>
        <c:gapWidth val="50"/>
        <c:axId val="668695919"/>
        <c:axId val="131200064"/>
      </c:barChart>
      <c:catAx>
        <c:axId val="668695919"/>
        <c:scaling>
          <c:orientation val="maxMin"/>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Blood</a:t>
                </a:r>
                <a:r>
                  <a:rPr lang="en-AU" baseline="0"/>
                  <a:t> Alcohol Level</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00064"/>
        <c:crosses val="autoZero"/>
        <c:auto val="1"/>
        <c:lblAlgn val="ctr"/>
        <c:lblOffset val="100"/>
        <c:noMultiLvlLbl val="0"/>
        <c:extLst>
          <c:ext xmlns:c15="http://schemas.microsoft.com/office/drawing/2012/chart" uri="{F40574EE-89B7-4290-83BB-5DA773EAF853}">
            <c15:numFmt c:formatCode="General" c:sourceLinked="1"/>
          </c:ext>
        </c:extLst>
      </c:catAx>
      <c:valAx>
        <c:axId val="131200064"/>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8695919"/>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[crash_analysis_2013_dl.xlsx]PivotChartTable2</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Roadway Type - Top 5</a:t>
            </a:r>
          </a:p>
        </c:rich>
      </c:tx>
      <c:layout>
        <c:manualLayout>
          <c:xMode val="edge"/>
          <c:yMode val="edge"/>
          <c:x val="3.4950625695336822E-2"/>
          <c:y val="2.79069767441860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3401081392241114"/>
          <c:y val="0.16267543859649122"/>
          <c:w val="0.51376986492876386"/>
          <c:h val="0.7890789473684211"/>
        </c:manualLayout>
      </c:layout>
      <c:barChart>
        <c:barDir val="bar"/>
        <c:grouping val="clustered"/>
        <c:varyColors val="0"/>
        <c:ser>
          <c:idx val="0"/>
          <c:order val="0"/>
          <c:tx>
            <c:v>Female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Rural-Principal Arterial-Other</c:v>
              </c:pt>
              <c:pt idx="1">
                <c:v>Rural-Local Road or Street</c:v>
              </c:pt>
              <c:pt idx="2">
                <c:v>Urban-Other Principal Arterial</c:v>
              </c:pt>
              <c:pt idx="3">
                <c:v>Urban-Principal Arterial-Interstate</c:v>
              </c:pt>
              <c:pt idx="4">
                <c:v>Urban-Local Road or Street</c:v>
              </c:pt>
            </c:strLit>
          </c:cat>
          <c:val>
            <c:numLit>
              <c:formatCode>#,##0</c:formatCode>
              <c:ptCount val="5"/>
              <c:pt idx="0">
                <c:v>118</c:v>
              </c:pt>
              <c:pt idx="1">
                <c:v>142</c:v>
              </c:pt>
              <c:pt idx="2">
                <c:v>128</c:v>
              </c:pt>
              <c:pt idx="3">
                <c:v>184</c:v>
              </c:pt>
              <c:pt idx="4">
                <c:v>186</c:v>
              </c:pt>
            </c:numLit>
          </c:val>
          <c:extLst>
            <c:ext xmlns:c16="http://schemas.microsoft.com/office/drawing/2014/chart" uri="{C3380CC4-5D6E-409C-BE32-E72D297353CC}">
              <c16:uniqueId val="{00000000-62FC-4DE3-9C81-287D98C3FA4E}"/>
            </c:ext>
          </c:extLst>
        </c:ser>
        <c:ser>
          <c:idx val="1"/>
          <c:order val="1"/>
          <c:tx>
            <c:v>Male</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Rural-Principal Arterial-Other</c:v>
              </c:pt>
              <c:pt idx="1">
                <c:v>Rural-Local Road or Street</c:v>
              </c:pt>
              <c:pt idx="2">
                <c:v>Urban-Other Principal Arterial</c:v>
              </c:pt>
              <c:pt idx="3">
                <c:v>Urban-Principal Arterial-Interstate</c:v>
              </c:pt>
              <c:pt idx="4">
                <c:v>Urban-Local Road or Street</c:v>
              </c:pt>
            </c:strLit>
          </c:cat>
          <c:val>
            <c:numLit>
              <c:formatCode>#,##0</c:formatCode>
              <c:ptCount val="5"/>
              <c:pt idx="0">
                <c:v>213</c:v>
              </c:pt>
              <c:pt idx="1">
                <c:v>306</c:v>
              </c:pt>
              <c:pt idx="2">
                <c:v>320</c:v>
              </c:pt>
              <c:pt idx="3">
                <c:v>358</c:v>
              </c:pt>
              <c:pt idx="4">
                <c:v>383</c:v>
              </c:pt>
            </c:numLit>
          </c:val>
          <c:extLst>
            <c:ext xmlns:c16="http://schemas.microsoft.com/office/drawing/2014/chart" uri="{C3380CC4-5D6E-409C-BE32-E72D297353CC}">
              <c16:uniqueId val="{00000001-62FC-4DE3-9C81-287D98C3FA4E}"/>
            </c:ext>
          </c:extLst>
        </c:ser>
        <c:dLbls>
          <c:dLblPos val="outEnd"/>
          <c:showLegendKey val="0"/>
          <c:showVal val="1"/>
          <c:showCatName val="0"/>
          <c:showSerName val="0"/>
          <c:showPercent val="0"/>
          <c:showBubbleSize val="0"/>
        </c:dLbls>
        <c:gapWidth val="50"/>
        <c:axId val="50997856"/>
        <c:axId val="1744670415"/>
      </c:barChart>
      <c:catAx>
        <c:axId val="50997856"/>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4670415"/>
        <c:crosses val="autoZero"/>
        <c:auto val="1"/>
        <c:lblAlgn val="ctr"/>
        <c:lblOffset val="100"/>
        <c:noMultiLvlLbl val="0"/>
        <c:extLst>
          <c:ext xmlns:c15="http://schemas.microsoft.com/office/drawing/2012/chart" uri="{F40574EE-89B7-4290-83BB-5DA773EAF853}">
            <c15:numFmt c:formatCode="General" c:sourceLinked="1"/>
          </c:ext>
        </c:extLst>
      </c:catAx>
      <c:valAx>
        <c:axId val="1744670415"/>
        <c:scaling>
          <c:orientation val="minMax"/>
        </c:scaling>
        <c:delete val="1"/>
        <c:axPos val="b"/>
        <c:numFmt formatCode="#,##0" sourceLinked="0"/>
        <c:majorTickMark val="none"/>
        <c:minorTickMark val="none"/>
        <c:tickLblPos val="nextTo"/>
        <c:crossAx val="50997856"/>
        <c:crosses val="autoZero"/>
        <c:crossBetween val="between"/>
        <c:extLst>
          <c:ext xmlns:c15="http://schemas.microsoft.com/office/drawing/2012/chart" uri="{F40574EE-89B7-4290-83BB-5DA773EAF853}">
            <c15:numFmt c:formatCode="#,##0"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[crash_analysis_2013_dl.xlsx]PivotChartTable3</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Person Type - Top 5</a:t>
            </a:r>
          </a:p>
        </c:rich>
      </c:tx>
      <c:layout>
        <c:manualLayout>
          <c:xMode val="edge"/>
          <c:yMode val="edge"/>
          <c:x val="3.4950625695336822E-2"/>
          <c:y val="2.79069767441860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3401081392241114"/>
          <c:y val="0.16267543859649122"/>
          <c:w val="0.51376986492876386"/>
          <c:h val="0.7890789473684211"/>
        </c:manualLayout>
      </c:layout>
      <c:barChart>
        <c:barDir val="bar"/>
        <c:grouping val="clustered"/>
        <c:varyColors val="0"/>
        <c:ser>
          <c:idx val="0"/>
          <c:order val="0"/>
          <c:tx>
            <c:v>Female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Occupant of a Motor Vehicle Not In- Transport</c:v>
              </c:pt>
              <c:pt idx="1">
                <c:v>Bicyclist</c:v>
              </c:pt>
              <c:pt idx="2">
                <c:v>Pedestrian</c:v>
              </c:pt>
              <c:pt idx="3">
                <c:v>Passenger of a Motor Vehicle In-Transport</c:v>
              </c:pt>
              <c:pt idx="4">
                <c:v>Driver of a Motor Vehicle In-Transport</c:v>
              </c:pt>
            </c:strLit>
          </c:cat>
          <c:val>
            <c:numLit>
              <c:formatCode>#,##0</c:formatCode>
              <c:ptCount val="5"/>
              <c:pt idx="0">
                <c:v>4</c:v>
              </c:pt>
              <c:pt idx="1">
                <c:v>7</c:v>
              </c:pt>
              <c:pt idx="2">
                <c:v>115</c:v>
              </c:pt>
              <c:pt idx="3">
                <c:v>595</c:v>
              </c:pt>
              <c:pt idx="4">
                <c:v>379</c:v>
              </c:pt>
            </c:numLit>
          </c:val>
          <c:extLst>
            <c:ext xmlns:c16="http://schemas.microsoft.com/office/drawing/2014/chart" uri="{C3380CC4-5D6E-409C-BE32-E72D297353CC}">
              <c16:uniqueId val="{00000000-62FC-4DE3-9C81-287D98C3FA4E}"/>
            </c:ext>
          </c:extLst>
        </c:ser>
        <c:ser>
          <c:idx val="1"/>
          <c:order val="1"/>
          <c:tx>
            <c:v>Male</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Occupant of a Motor Vehicle Not In- Transport</c:v>
              </c:pt>
              <c:pt idx="1">
                <c:v>Bicyclist</c:v>
              </c:pt>
              <c:pt idx="2">
                <c:v>Pedestrian</c:v>
              </c:pt>
              <c:pt idx="3">
                <c:v>Passenger of a Motor Vehicle In-Transport</c:v>
              </c:pt>
              <c:pt idx="4">
                <c:v>Driver of a Motor Vehicle In-Transport</c:v>
              </c:pt>
            </c:strLit>
          </c:cat>
          <c:val>
            <c:numLit>
              <c:formatCode>#,##0</c:formatCode>
              <c:ptCount val="5"/>
              <c:pt idx="0">
                <c:v>3</c:v>
              </c:pt>
              <c:pt idx="1">
                <c:v>49</c:v>
              </c:pt>
              <c:pt idx="2">
                <c:v>213</c:v>
              </c:pt>
              <c:pt idx="3">
                <c:v>715</c:v>
              </c:pt>
              <c:pt idx="4">
                <c:v>1227</c:v>
              </c:pt>
            </c:numLit>
          </c:val>
          <c:extLst>
            <c:ext xmlns:c16="http://schemas.microsoft.com/office/drawing/2014/chart" uri="{C3380CC4-5D6E-409C-BE32-E72D297353CC}">
              <c16:uniqueId val="{00000001-62FC-4DE3-9C81-287D98C3FA4E}"/>
            </c:ext>
          </c:extLst>
        </c:ser>
        <c:dLbls>
          <c:dLblPos val="outEnd"/>
          <c:showLegendKey val="0"/>
          <c:showVal val="1"/>
          <c:showCatName val="0"/>
          <c:showSerName val="0"/>
          <c:showPercent val="0"/>
          <c:showBubbleSize val="0"/>
        </c:dLbls>
        <c:gapWidth val="50"/>
        <c:axId val="50997856"/>
        <c:axId val="1744670415"/>
      </c:barChart>
      <c:catAx>
        <c:axId val="50997856"/>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4670415"/>
        <c:crosses val="autoZero"/>
        <c:auto val="1"/>
        <c:lblAlgn val="ctr"/>
        <c:lblOffset val="100"/>
        <c:noMultiLvlLbl val="0"/>
        <c:extLst>
          <c:ext xmlns:c15="http://schemas.microsoft.com/office/drawing/2012/chart" uri="{F40574EE-89B7-4290-83BB-5DA773EAF853}">
            <c15:numFmt c:formatCode="General" c:sourceLinked="1"/>
          </c:ext>
        </c:extLst>
      </c:catAx>
      <c:valAx>
        <c:axId val="1744670415"/>
        <c:scaling>
          <c:orientation val="minMax"/>
        </c:scaling>
        <c:delete val="1"/>
        <c:axPos val="b"/>
        <c:numFmt formatCode="#,##0" sourceLinked="0"/>
        <c:majorTickMark val="none"/>
        <c:minorTickMark val="none"/>
        <c:tickLblPos val="nextTo"/>
        <c:crossAx val="50997856"/>
        <c:crosses val="autoZero"/>
        <c:crossBetween val="between"/>
        <c:extLst>
          <c:ext xmlns:c15="http://schemas.microsoft.com/office/drawing/2012/chart" uri="{F40574EE-89B7-4290-83BB-5DA773EAF853}">
            <c15:numFmt c:formatCode="#,##0"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[crash_analysis_2013_dl.xlsx]PivotChartTable4</c15:name>
        <c15:fmtId val="1"/>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myonlinetraininghub.com/excel-power-query-course" TargetMode="External"/><Relationship Id="rId2" Type="http://schemas.openxmlformats.org/officeDocument/2006/relationships/hyperlink" Target="#Dashboard!A1"/><Relationship Id="rId1" Type="http://schemas.openxmlformats.org/officeDocument/2006/relationships/hyperlink" Target="https://www.myonlinetraininghub.com/excel-dashboard-course" TargetMode="External"/><Relationship Id="rId6" Type="http://schemas.openxmlformats.org/officeDocument/2006/relationships/hyperlink" Target="https://www.myonlinetraininghub.com/excel-dashboard-webinar-registration.htm" TargetMode="External"/><Relationship Id="rId5" Type="http://schemas.openxmlformats.org/officeDocument/2006/relationships/image" Target="../media/image1.png"/><Relationship Id="rId4" Type="http://schemas.openxmlformats.org/officeDocument/2006/relationships/hyperlink" Target="https://www.myonlinetraininghub.com/power-pivot-course"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myonlinetraininghub.com/excel-dashboard-course"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9525</xdr:colOff>
      <xdr:row>1</xdr:row>
      <xdr:rowOff>190500</xdr:rowOff>
    </xdr:from>
    <xdr:to>
      <xdr:col>10</xdr:col>
      <xdr:colOff>285750</xdr:colOff>
      <xdr:row>30</xdr:row>
      <xdr:rowOff>76200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228725" y="857250"/>
          <a:ext cx="5153025" cy="6419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FF0000"/>
              </a:solidFill>
            </a:rPr>
            <a:t>This</a:t>
          </a:r>
          <a:r>
            <a:rPr lang="en-AU" sz="1400" b="1" baseline="0">
              <a:solidFill>
                <a:srgbClr val="FF0000"/>
              </a:solidFill>
            </a:rPr>
            <a:t> file is for Excel 2013 and 2016 only.</a:t>
          </a:r>
        </a:p>
        <a:p>
          <a:endParaRPr lang="en-AU" sz="1100" b="1">
            <a:solidFill>
              <a:srgbClr val="FF0000"/>
            </a:solidFill>
          </a:endParaRPr>
        </a:p>
        <a:p>
          <a:r>
            <a:rPr lang="en-AU" sz="1100" b="1">
              <a:solidFill>
                <a:srgbClr val="FF0000"/>
              </a:solidFill>
            </a:rPr>
            <a:t>Note: </a:t>
          </a:r>
          <a:r>
            <a:rPr lang="en-AU" sz="1100"/>
            <a:t>this</a:t>
          </a:r>
          <a:r>
            <a:rPr lang="en-AU" sz="1100" baseline="0"/>
            <a:t> dashboard uses data from the folders on my PC as you saw in the webinar. As a result you cannot 'Refresh All' as you will not have the same drive mapping as me.</a:t>
          </a:r>
          <a:endParaRPr lang="en-AU" sz="1100" baseline="0">
            <a:solidFill>
              <a:schemeClr val="dk1"/>
            </a:solidFill>
            <a:effectLst/>
            <a:latin typeface="+mn-lt"/>
            <a:ea typeface="+mn-ea"/>
            <a:cs typeface="+mn-cs"/>
          </a:endParaRP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However, you can interact with the dashboard by changing the Slicer selections. If you get an error trying to interact with the Slicers then you may have a different version of Excel to the one I used to create this dashboard.</a:t>
          </a:r>
        </a:p>
        <a:p>
          <a:endParaRPr lang="en-AU" sz="1100" baseline="0">
            <a:solidFill>
              <a:schemeClr val="dk1"/>
            </a:solidFill>
            <a:effectLst/>
            <a:latin typeface="+mn-lt"/>
            <a:ea typeface="+mn-ea"/>
            <a:cs typeface="+mn-cs"/>
          </a:endParaRP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If you haven't seen the free webinar, you can sign up here:</a:t>
          </a:r>
        </a:p>
        <a:p>
          <a:endParaRPr lang="en-AU" sz="800" baseline="0">
            <a:solidFill>
              <a:schemeClr val="dk1"/>
            </a:solidFill>
            <a:effectLst/>
            <a:latin typeface="+mn-lt"/>
            <a:ea typeface="+mn-ea"/>
            <a:cs typeface="+mn-cs"/>
          </a:endParaRP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If you'd like to learn how to build dashboards like this please check out my Excel Dashboard course.</a:t>
          </a:r>
        </a:p>
        <a:p>
          <a:endParaRPr lang="en-AU" sz="1100" baseline="0">
            <a:solidFill>
              <a:schemeClr val="dk1"/>
            </a:solidFill>
            <a:effectLst/>
            <a:latin typeface="+mn-lt"/>
            <a:ea typeface="+mn-ea"/>
            <a:cs typeface="+mn-cs"/>
          </a:endParaRPr>
        </a:p>
        <a:p>
          <a:endParaRPr lang="en-AU" sz="700" baseline="0">
            <a:solidFill>
              <a:schemeClr val="dk1"/>
            </a:solidFill>
            <a:effectLst/>
            <a:latin typeface="+mn-lt"/>
            <a:ea typeface="+mn-ea"/>
            <a:cs typeface="+mn-cs"/>
          </a:endParaRPr>
        </a:p>
        <a:p>
          <a:endParaRPr lang="en-AU" sz="1100" baseline="0">
            <a:solidFill>
              <a:schemeClr val="dk1"/>
            </a:solidFill>
            <a:effectLst/>
            <a:latin typeface="+mn-lt"/>
            <a:ea typeface="+mn-ea"/>
            <a:cs typeface="+mn-cs"/>
          </a:endParaRPr>
        </a:p>
        <a:p>
          <a:r>
            <a:rPr lang="en-AU" sz="1400" b="1" baseline="0">
              <a:solidFill>
                <a:schemeClr val="dk1"/>
              </a:solidFill>
              <a:effectLst/>
              <a:latin typeface="+mn-lt"/>
              <a:ea typeface="+mn-ea"/>
              <a:cs typeface="+mn-cs"/>
            </a:rPr>
            <a:t>Related Training:</a:t>
          </a:r>
        </a:p>
        <a:p>
          <a:endParaRPr lang="en-AU" sz="1100" baseline="0">
            <a:solidFill>
              <a:schemeClr val="dk1"/>
            </a:solidFill>
            <a:effectLst/>
            <a:latin typeface="+mn-lt"/>
            <a:ea typeface="+mn-ea"/>
            <a:cs typeface="+mn-cs"/>
          </a:endParaRPr>
        </a:p>
        <a:p>
          <a:endParaRPr lang="en-AU" sz="1100"/>
        </a:p>
        <a:p>
          <a:endParaRPr lang="en-AU" sz="1100"/>
        </a:p>
        <a:p>
          <a:endParaRPr lang="en-AU" sz="1100"/>
        </a:p>
        <a:p>
          <a:endParaRPr lang="en-AU" sz="1100"/>
        </a:p>
        <a:p>
          <a:endParaRPr lang="en-AU" sz="1100"/>
        </a:p>
        <a:p>
          <a:r>
            <a:rPr lang="en-AU" sz="1100"/>
            <a:t>If</a:t>
          </a:r>
          <a:r>
            <a:rPr lang="en-AU" sz="1100" baseline="0"/>
            <a:t> you have any questions please email me at mynda.treacy@myonlinetraininghub.com</a:t>
          </a:r>
        </a:p>
        <a:p>
          <a:endParaRPr lang="en-AU" sz="1100" baseline="0"/>
        </a:p>
        <a:p>
          <a:endParaRPr lang="en-AU" sz="1100" baseline="0"/>
        </a:p>
        <a:p>
          <a:r>
            <a:rPr lang="en-AU" sz="1100" b="1" baseline="0"/>
            <a:t>Data Source Credit:</a:t>
          </a:r>
        </a:p>
        <a:p>
          <a:endParaRPr lang="en-AU" sz="700" baseline="0"/>
        </a:p>
        <a:p>
          <a:r>
            <a:rPr lang="en-AU" sz="1100" baseline="0"/>
            <a:t>BigML* - 2011 Car Crash Data</a:t>
          </a:r>
        </a:p>
        <a:p>
          <a:r>
            <a:rPr lang="en-AU"/>
            <a:t>*Original Source: Fatality Analysis Reporting System (FARS) Encyclopedia </a:t>
          </a:r>
          <a:r>
            <a:rPr lang="en-AU">
              <a:hlinkClick xmlns:r="http://schemas.openxmlformats.org/officeDocument/2006/relationships" r:id=""/>
            </a:rPr>
            <a:t>http://www-fars.nhtsa.dot.gov</a:t>
          </a:r>
          <a:endParaRPr lang="en-AU" sz="1100" baseline="0"/>
        </a:p>
        <a:p>
          <a:endParaRPr lang="en-AU" sz="1100"/>
        </a:p>
        <a:p>
          <a:r>
            <a:rPr lang="en-AU" sz="1100"/>
            <a:t>Wikipedia</a:t>
          </a:r>
          <a:r>
            <a:rPr lang="en-AU" sz="1100" baseline="0"/>
            <a:t> - US States</a:t>
          </a:r>
          <a:endParaRPr lang="en-AU" sz="1100"/>
        </a:p>
      </xdr:txBody>
    </xdr:sp>
    <xdr:clientData/>
  </xdr:twoCellAnchor>
  <xdr:twoCellAnchor>
    <xdr:from>
      <xdr:col>2</xdr:col>
      <xdr:colOff>123825</xdr:colOff>
      <xdr:row>10</xdr:row>
      <xdr:rowOff>142875</xdr:rowOff>
    </xdr:from>
    <xdr:to>
      <xdr:col>5</xdr:col>
      <xdr:colOff>333375</xdr:colOff>
      <xdr:row>12</xdr:row>
      <xdr:rowOff>76200</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1343025" y="3533775"/>
          <a:ext cx="2038350" cy="3143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Excel Dashboard Course</a:t>
          </a:r>
        </a:p>
      </xdr:txBody>
    </xdr:sp>
    <xdr:clientData/>
  </xdr:twoCellAnchor>
  <xdr:twoCellAnchor>
    <xdr:from>
      <xdr:col>5</xdr:col>
      <xdr:colOff>561975</xdr:colOff>
      <xdr:row>10</xdr:row>
      <xdr:rowOff>142875</xdr:rowOff>
    </xdr:from>
    <xdr:to>
      <xdr:col>9</xdr:col>
      <xdr:colOff>161925</xdr:colOff>
      <xdr:row>12</xdr:row>
      <xdr:rowOff>76200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3609975" y="3533775"/>
          <a:ext cx="2038350" cy="3143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Dashboard </a:t>
          </a:r>
        </a:p>
      </xdr:txBody>
    </xdr:sp>
    <xdr:clientData/>
  </xdr:twoCellAnchor>
  <xdr:twoCellAnchor>
    <xdr:from>
      <xdr:col>2</xdr:col>
      <xdr:colOff>123825</xdr:colOff>
      <xdr:row>14</xdr:row>
      <xdr:rowOff>76200</xdr:rowOff>
    </xdr:from>
    <xdr:to>
      <xdr:col>5</xdr:col>
      <xdr:colOff>333375</xdr:colOff>
      <xdr:row>16</xdr:row>
      <xdr:rowOff>9525</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343025" y="4229100"/>
          <a:ext cx="2038350" cy="3143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Power</a:t>
          </a:r>
          <a:r>
            <a:rPr lang="en-AU" sz="1100" baseline="0"/>
            <a:t> Query</a:t>
          </a:r>
          <a:r>
            <a:rPr lang="en-AU" sz="1100"/>
            <a:t> Course</a:t>
          </a:r>
        </a:p>
      </xdr:txBody>
    </xdr:sp>
    <xdr:clientData/>
  </xdr:twoCellAnchor>
  <xdr:twoCellAnchor>
    <xdr:from>
      <xdr:col>2</xdr:col>
      <xdr:colOff>123825</xdr:colOff>
      <xdr:row>16</xdr:row>
      <xdr:rowOff>133350</xdr:rowOff>
    </xdr:from>
    <xdr:to>
      <xdr:col>5</xdr:col>
      <xdr:colOff>333375</xdr:colOff>
      <xdr:row>18</xdr:row>
      <xdr:rowOff>66675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1343025" y="4667250"/>
          <a:ext cx="2038350" cy="3143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Power Pivot Course</a:t>
          </a:r>
        </a:p>
      </xdr:txBody>
    </xdr:sp>
    <xdr:clientData/>
  </xdr:twoCellAnchor>
  <xdr:twoCellAnchor editAs="oneCell">
    <xdr:from>
      <xdr:col>10</xdr:col>
      <xdr:colOff>342900</xdr:colOff>
      <xdr:row>0</xdr:row>
      <xdr:rowOff>66675</xdr:rowOff>
    </xdr:from>
    <xdr:to>
      <xdr:col>15</xdr:col>
      <xdr:colOff>525181</xdr:colOff>
      <xdr:row>0</xdr:row>
      <xdr:rowOff>600291</xdr:rowOff>
    </xdr:to>
    <xdr:pic>
      <xdr:nvPicPr>
        <xdr:cNvPr id="7" name="Picture 6">
          <a:hlinkClick xmlns:r="http://schemas.openxmlformats.org/officeDocument/2006/relationships" r:id="rId1"/>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38900" y="66675"/>
          <a:ext cx="3230281" cy="533616"/>
        </a:xfrm>
        <a:prstGeom prst="rect">
          <a:avLst/>
        </a:prstGeom>
      </xdr:spPr>
    </xdr:pic>
    <xdr:clientData/>
  </xdr:twoCellAnchor>
  <xdr:twoCellAnchor>
    <xdr:from>
      <xdr:col>7</xdr:col>
      <xdr:colOff>476250</xdr:colOff>
      <xdr:row>5</xdr:row>
      <xdr:rowOff>123825</xdr:rowOff>
    </xdr:from>
    <xdr:to>
      <xdr:col>10</xdr:col>
      <xdr:colOff>19050</xdr:colOff>
      <xdr:row>7</xdr:row>
      <xdr:rowOff>57150</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743450" y="2562225"/>
          <a:ext cx="1371600" cy="3143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Join FREE</a:t>
          </a:r>
          <a:r>
            <a:rPr lang="en-AU" sz="1100" baseline="0"/>
            <a:t> Webinar</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342900</xdr:colOff>
      <xdr:row>0</xdr:row>
      <xdr:rowOff>66675</xdr:rowOff>
    </xdr:from>
    <xdr:to>
      <xdr:col>15</xdr:col>
      <xdr:colOff>525181</xdr:colOff>
      <xdr:row>0</xdr:row>
      <xdr:rowOff>600291</xdr:rowOff>
    </xdr:to>
    <xdr:pic>
      <xdr:nvPicPr>
        <xdr:cNvPr id="2" name="Picture 1">
          <a:hlinkClick xmlns:r="http://schemas.openxmlformats.org/officeDocument/2006/relationships" r:id="rId1"/>
          <a:extLst>
            <a:ext uri="{FF2B5EF4-FFF2-40B4-BE49-F238E27FC236}">
              <a16:creationId xmlns:a16="http://schemas.microsoft.com/office/drawing/2014/main" id="{8FE146C3-EFBE-4BBD-8054-386590356B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38900" y="66675"/>
          <a:ext cx="3230281" cy="533616"/>
        </a:xfrm>
        <a:prstGeom prst="rect">
          <a:avLst/>
        </a:prstGeom>
      </xdr:spPr>
    </xdr:pic>
    <xdr:clientData/>
  </xdr:twoCellAnchor>
  <xdr:twoCellAnchor>
    <xdr:from>
      <xdr:col>1</xdr:col>
      <xdr:colOff>57150</xdr:colOff>
      <xdr:row>1</xdr:row>
      <xdr:rowOff>133350</xdr:rowOff>
    </xdr:from>
    <xdr:to>
      <xdr:col>13</xdr:col>
      <xdr:colOff>438150</xdr:colOff>
      <xdr:row>21</xdr:row>
      <xdr:rowOff>95250</xdr:rowOff>
    </xdr:to>
    <xdr:grpSp>
      <xdr:nvGrpSpPr>
        <xdr:cNvPr id="5" name="Group 4">
          <a:extLst>
            <a:ext uri="{FF2B5EF4-FFF2-40B4-BE49-F238E27FC236}">
              <a16:creationId xmlns:a16="http://schemas.microsoft.com/office/drawing/2014/main" id="{4FB83119-E002-4E7B-8683-E92F74A689E1}"/>
            </a:ext>
          </a:extLst>
        </xdr:cNvPr>
        <xdr:cNvGrpSpPr/>
      </xdr:nvGrpSpPr>
      <xdr:grpSpPr>
        <a:xfrm>
          <a:off x="666750" y="800100"/>
          <a:ext cx="7696200" cy="3771900"/>
          <a:chOff x="581025" y="1171575"/>
          <a:chExt cx="7696200" cy="3771900"/>
        </a:xfrm>
      </xdr:grpSpPr>
      <xdr:sp macro="" textlink="">
        <xdr:nvSpPr>
          <xdr:cNvPr id="4" name="TextBox 3">
            <a:extLst>
              <a:ext uri="{FF2B5EF4-FFF2-40B4-BE49-F238E27FC236}">
                <a16:creationId xmlns:a16="http://schemas.microsoft.com/office/drawing/2014/main" id="{1F71165C-53D9-4E1F-AA5A-B028BFC5FDEE}"/>
              </a:ext>
            </a:extLst>
          </xdr:cNvPr>
          <xdr:cNvSpPr txBox="1"/>
        </xdr:nvSpPr>
        <xdr:spPr>
          <a:xfrm>
            <a:off x="581025" y="1171575"/>
            <a:ext cx="7696200"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Excel 2010 and 2013</a:t>
            </a:r>
            <a:r>
              <a:rPr lang="en-AU" sz="1100" baseline="0"/>
              <a:t> Power Query is on its own tab in the Ribbon (see below), whereas in Excel 2016 it's included in the Data tab.</a:t>
            </a:r>
            <a:endParaRPr lang="en-AU" sz="1100"/>
          </a:p>
        </xdr:txBody>
      </xdr:sp>
      <xdr:pic>
        <xdr:nvPicPr>
          <xdr:cNvPr id="3" name="Picture 2" descr="C:\Users\mynda\AppData\Local\Temp\SNAGHTML685f8b.PNG">
            <a:extLst>
              <a:ext uri="{FF2B5EF4-FFF2-40B4-BE49-F238E27FC236}">
                <a16:creationId xmlns:a16="http://schemas.microsoft.com/office/drawing/2014/main" id="{D00E0775-8AE7-406A-B2C0-B33CD6EBC1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590675"/>
            <a:ext cx="7305675" cy="318135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238125</xdr:colOff>
      <xdr:row>31</xdr:row>
      <xdr:rowOff>161925</xdr:rowOff>
    </xdr:from>
    <xdr:to>
      <xdr:col>2</xdr:col>
      <xdr:colOff>438150</xdr:colOff>
      <xdr:row>33</xdr:row>
      <xdr:rowOff>28575</xdr:rowOff>
    </xdr:to>
    <xdr:sp macro="" textlink="">
      <xdr:nvSpPr>
        <xdr:cNvPr id="11" name="Rectangle 10">
          <a:extLst>
            <a:ext uri="{FF2B5EF4-FFF2-40B4-BE49-F238E27FC236}">
              <a16:creationId xmlns:a16="http://schemas.microsoft.com/office/drawing/2014/main" id="{C4CA1DE6-B2FB-48A8-80D4-DD45764EF7BB}"/>
            </a:ext>
          </a:extLst>
        </xdr:cNvPr>
        <xdr:cNvSpPr/>
      </xdr:nvSpPr>
      <xdr:spPr>
        <a:xfrm>
          <a:off x="847725" y="6543675"/>
          <a:ext cx="809625" cy="2476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100"/>
            <a:t>Excel 2013</a:t>
          </a:r>
        </a:p>
      </xdr:txBody>
    </xdr:sp>
    <xdr:clientData/>
  </xdr:twoCellAnchor>
  <xdr:twoCellAnchor>
    <xdr:from>
      <xdr:col>1</xdr:col>
      <xdr:colOff>38100</xdr:colOff>
      <xdr:row>46</xdr:row>
      <xdr:rowOff>38100</xdr:rowOff>
    </xdr:from>
    <xdr:to>
      <xdr:col>13</xdr:col>
      <xdr:colOff>447675</xdr:colOff>
      <xdr:row>66</xdr:row>
      <xdr:rowOff>171450</xdr:rowOff>
    </xdr:to>
    <xdr:sp macro="" textlink="">
      <xdr:nvSpPr>
        <xdr:cNvPr id="17" name="TextBox 16">
          <a:extLst>
            <a:ext uri="{FF2B5EF4-FFF2-40B4-BE49-F238E27FC236}">
              <a16:creationId xmlns:a16="http://schemas.microsoft.com/office/drawing/2014/main" id="{E7588F93-99DF-492E-8709-7A174679EE5F}"/>
            </a:ext>
          </a:extLst>
        </xdr:cNvPr>
        <xdr:cNvSpPr txBox="1"/>
      </xdr:nvSpPr>
      <xdr:spPr>
        <a:xfrm>
          <a:off x="647700" y="9277350"/>
          <a:ext cx="7724775" cy="394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a:p>
          <a:r>
            <a:rPr lang="en-AU" sz="1100"/>
            <a:t>In Excel 2013 the Power Query Load To dialog box has less </a:t>
          </a:r>
        </a:p>
        <a:p>
          <a:r>
            <a:rPr lang="en-AU" sz="1100"/>
            <a:t>options,</a:t>
          </a:r>
          <a:r>
            <a:rPr lang="en-AU" sz="1100" baseline="0"/>
            <a:t> but you can still load direct to the Data Model, </a:t>
          </a:r>
        </a:p>
        <a:p>
          <a:r>
            <a:rPr lang="en-AU" sz="1100" baseline="0"/>
            <a:t>which is Power Pivot (see image on right).</a:t>
          </a:r>
        </a:p>
        <a:p>
          <a:endParaRPr lang="en-AU" sz="1100" baseline="0"/>
        </a:p>
        <a:p>
          <a:r>
            <a:rPr lang="en-AU" sz="1100" baseline="0"/>
            <a:t>In Excel 2010 you can't load your data direct to Power Pivot</a:t>
          </a:r>
        </a:p>
        <a:p>
          <a:r>
            <a:rPr lang="en-AU" sz="1100" baseline="0"/>
            <a:t>as the data model is an add-in that's integrated differently.</a:t>
          </a:r>
        </a:p>
        <a:p>
          <a:r>
            <a:rPr lang="en-AU" sz="1100" baseline="0"/>
            <a:t>Instead, in Excel 2010 we need to load it to Power Pivot via</a:t>
          </a:r>
        </a:p>
        <a:p>
          <a:r>
            <a:rPr lang="en-AU" sz="1100" baseline="0"/>
            <a:t>the Existing Connections. I cover this in detail in my Power</a:t>
          </a:r>
        </a:p>
        <a:p>
          <a:r>
            <a:rPr lang="en-AU" sz="1100" baseline="0"/>
            <a:t>Query course.</a:t>
          </a:r>
        </a:p>
      </xdr:txBody>
    </xdr:sp>
    <xdr:clientData/>
  </xdr:twoCellAnchor>
  <xdr:twoCellAnchor>
    <xdr:from>
      <xdr:col>7</xdr:col>
      <xdr:colOff>66675</xdr:colOff>
      <xdr:row>47</xdr:row>
      <xdr:rowOff>47625</xdr:rowOff>
    </xdr:from>
    <xdr:to>
      <xdr:col>13</xdr:col>
      <xdr:colOff>209075</xdr:colOff>
      <xdr:row>65</xdr:row>
      <xdr:rowOff>180530</xdr:rowOff>
    </xdr:to>
    <xdr:grpSp>
      <xdr:nvGrpSpPr>
        <xdr:cNvPr id="20" name="Group 19">
          <a:extLst>
            <a:ext uri="{FF2B5EF4-FFF2-40B4-BE49-F238E27FC236}">
              <a16:creationId xmlns:a16="http://schemas.microsoft.com/office/drawing/2014/main" id="{C68B5873-4641-425F-A476-D3DEC77CF526}"/>
            </a:ext>
          </a:extLst>
        </xdr:cNvPr>
        <xdr:cNvGrpSpPr/>
      </xdr:nvGrpSpPr>
      <xdr:grpSpPr>
        <a:xfrm>
          <a:off x="4333875" y="9477375"/>
          <a:ext cx="3800000" cy="3561905"/>
          <a:chOff x="4333875" y="8115300"/>
          <a:chExt cx="3800000" cy="3561905"/>
        </a:xfrm>
      </xdr:grpSpPr>
      <xdr:pic>
        <xdr:nvPicPr>
          <xdr:cNvPr id="16" name="Picture 15">
            <a:extLst>
              <a:ext uri="{FF2B5EF4-FFF2-40B4-BE49-F238E27FC236}">
                <a16:creationId xmlns:a16="http://schemas.microsoft.com/office/drawing/2014/main" id="{D352A2C5-A859-47F1-96A9-BDEDE427CE30}"/>
              </a:ext>
            </a:extLst>
          </xdr:cNvPr>
          <xdr:cNvPicPr>
            <a:picLocks noChangeAspect="1"/>
          </xdr:cNvPicPr>
        </xdr:nvPicPr>
        <xdr:blipFill>
          <a:blip xmlns:r="http://schemas.openxmlformats.org/officeDocument/2006/relationships" r:embed="rId4"/>
          <a:stretch>
            <a:fillRect/>
          </a:stretch>
        </xdr:blipFill>
        <xdr:spPr>
          <a:xfrm>
            <a:off x="4333875" y="8115300"/>
            <a:ext cx="3800000" cy="3561905"/>
          </a:xfrm>
          <a:prstGeom prst="rect">
            <a:avLst/>
          </a:prstGeom>
          <a:effectLst>
            <a:outerShdw blurRad="63500" sx="102000" sy="102000" algn="ctr" rotWithShape="0">
              <a:prstClr val="black">
                <a:alpha val="40000"/>
              </a:prstClr>
            </a:outerShdw>
          </a:effectLst>
        </xdr:spPr>
      </xdr:pic>
      <xdr:sp macro="" textlink="">
        <xdr:nvSpPr>
          <xdr:cNvPr id="19" name="Rectangle 18">
            <a:extLst>
              <a:ext uri="{FF2B5EF4-FFF2-40B4-BE49-F238E27FC236}">
                <a16:creationId xmlns:a16="http://schemas.microsoft.com/office/drawing/2014/main" id="{E03A439A-F402-430F-B7CE-A3487AD51DBF}"/>
              </a:ext>
            </a:extLst>
          </xdr:cNvPr>
          <xdr:cNvSpPr/>
        </xdr:nvSpPr>
        <xdr:spPr>
          <a:xfrm>
            <a:off x="7315200" y="8115300"/>
            <a:ext cx="809625" cy="2476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100"/>
              <a:t>Excel 2013</a:t>
            </a:r>
          </a:p>
        </xdr:txBody>
      </xdr:sp>
    </xdr:grpSp>
    <xdr:clientData/>
  </xdr:twoCellAnchor>
  <xdr:twoCellAnchor>
    <xdr:from>
      <xdr:col>1</xdr:col>
      <xdr:colOff>47625</xdr:colOff>
      <xdr:row>22</xdr:row>
      <xdr:rowOff>57150</xdr:rowOff>
    </xdr:from>
    <xdr:to>
      <xdr:col>13</xdr:col>
      <xdr:colOff>438150</xdr:colOff>
      <xdr:row>45</xdr:row>
      <xdr:rowOff>57149</xdr:rowOff>
    </xdr:to>
    <xdr:grpSp>
      <xdr:nvGrpSpPr>
        <xdr:cNvPr id="24" name="Group 23">
          <a:extLst>
            <a:ext uri="{FF2B5EF4-FFF2-40B4-BE49-F238E27FC236}">
              <a16:creationId xmlns:a16="http://schemas.microsoft.com/office/drawing/2014/main" id="{DB182F12-523E-4C62-B90A-9A2B7B232A6D}"/>
            </a:ext>
          </a:extLst>
        </xdr:cNvPr>
        <xdr:cNvGrpSpPr/>
      </xdr:nvGrpSpPr>
      <xdr:grpSpPr>
        <a:xfrm>
          <a:off x="657225" y="4724400"/>
          <a:ext cx="7705725" cy="4381499"/>
          <a:chOff x="657225" y="4724400"/>
          <a:chExt cx="7705725" cy="4381499"/>
        </a:xfrm>
      </xdr:grpSpPr>
      <xdr:sp macro="" textlink="">
        <xdr:nvSpPr>
          <xdr:cNvPr id="7" name="TextBox 6">
            <a:extLst>
              <a:ext uri="{FF2B5EF4-FFF2-40B4-BE49-F238E27FC236}">
                <a16:creationId xmlns:a16="http://schemas.microsoft.com/office/drawing/2014/main" id="{DDCF5C39-0CDA-44E4-A5CB-F113801CD9E3}"/>
              </a:ext>
            </a:extLst>
          </xdr:cNvPr>
          <xdr:cNvSpPr txBox="1"/>
        </xdr:nvSpPr>
        <xdr:spPr>
          <a:xfrm>
            <a:off x="657225" y="4724400"/>
            <a:ext cx="7705725" cy="438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Excel 2010 and 2013 the icon for adding a</a:t>
            </a:r>
            <a:r>
              <a:rPr lang="en-AU" sz="1100" baseline="0"/>
              <a:t>n Excel Table to Power Pivot/Data Model is slighly different:</a:t>
            </a:r>
            <a:endParaRPr lang="en-AU" sz="1100"/>
          </a:p>
        </xdr:txBody>
      </xdr:sp>
      <xdr:pic>
        <xdr:nvPicPr>
          <xdr:cNvPr id="6" name="Picture 5" descr="C:\Users\mynda\AppData\Local\Temp\SNAGHTML69dea9.PNG">
            <a:extLst>
              <a:ext uri="{FF2B5EF4-FFF2-40B4-BE49-F238E27FC236}">
                <a16:creationId xmlns:a16="http://schemas.microsoft.com/office/drawing/2014/main" id="{2DD3A59E-95BD-4455-9D55-EA802069FD1D}"/>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65517"/>
          <a:stretch/>
        </xdr:blipFill>
        <xdr:spPr bwMode="auto">
          <a:xfrm>
            <a:off x="847725" y="6534150"/>
            <a:ext cx="7353300" cy="1143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grpSp>
        <xdr:nvGrpSpPr>
          <xdr:cNvPr id="13" name="Group 12">
            <a:extLst>
              <a:ext uri="{FF2B5EF4-FFF2-40B4-BE49-F238E27FC236}">
                <a16:creationId xmlns:a16="http://schemas.microsoft.com/office/drawing/2014/main" id="{6A4BF468-80C4-46F4-9AD5-5C777EC8E0B5}"/>
              </a:ext>
            </a:extLst>
          </xdr:cNvPr>
          <xdr:cNvGrpSpPr/>
        </xdr:nvGrpSpPr>
        <xdr:grpSpPr>
          <a:xfrm>
            <a:off x="981075" y="7886700"/>
            <a:ext cx="7086600" cy="1085850"/>
            <a:chOff x="857250" y="9001125"/>
            <a:chExt cx="7086600" cy="1085850"/>
          </a:xfrm>
        </xdr:grpSpPr>
        <xdr:pic>
          <xdr:nvPicPr>
            <xdr:cNvPr id="10" name="Picture 9" descr="C:\Users\mynda\AppData\Local\Temp\SNAGHTML6bf861.PNG">
              <a:extLst>
                <a:ext uri="{FF2B5EF4-FFF2-40B4-BE49-F238E27FC236}">
                  <a16:creationId xmlns:a16="http://schemas.microsoft.com/office/drawing/2014/main" id="{097CDE4E-1166-4DF9-9F3E-F44FF74BEC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6775" y="9020175"/>
              <a:ext cx="7077075" cy="10668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sp macro="" textlink="">
          <xdr:nvSpPr>
            <xdr:cNvPr id="12" name="Rectangle 11">
              <a:extLst>
                <a:ext uri="{FF2B5EF4-FFF2-40B4-BE49-F238E27FC236}">
                  <a16:creationId xmlns:a16="http://schemas.microsoft.com/office/drawing/2014/main" id="{A2EE0837-2D08-4989-ABCD-A89343C1CDA2}"/>
                </a:ext>
              </a:extLst>
            </xdr:cNvPr>
            <xdr:cNvSpPr/>
          </xdr:nvSpPr>
          <xdr:spPr>
            <a:xfrm>
              <a:off x="857250" y="9001125"/>
              <a:ext cx="809625" cy="2476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100"/>
                <a:t>Excel 2010</a:t>
              </a:r>
            </a:p>
          </xdr:txBody>
        </xdr:sp>
      </xdr:grpSp>
      <xdr:grpSp>
        <xdr:nvGrpSpPr>
          <xdr:cNvPr id="23" name="Group 22">
            <a:extLst>
              <a:ext uri="{FF2B5EF4-FFF2-40B4-BE49-F238E27FC236}">
                <a16:creationId xmlns:a16="http://schemas.microsoft.com/office/drawing/2014/main" id="{B906EEE2-B19D-4662-B6AF-6892BA0CE89B}"/>
              </a:ext>
            </a:extLst>
          </xdr:cNvPr>
          <xdr:cNvGrpSpPr/>
        </xdr:nvGrpSpPr>
        <xdr:grpSpPr>
          <a:xfrm>
            <a:off x="1247775" y="5105400"/>
            <a:ext cx="6676190" cy="1209524"/>
            <a:chOff x="8696325" y="4838700"/>
            <a:chExt cx="6676190" cy="1209524"/>
          </a:xfrm>
        </xdr:grpSpPr>
        <xdr:pic>
          <xdr:nvPicPr>
            <xdr:cNvPr id="21" name="Picture 20">
              <a:extLst>
                <a:ext uri="{FF2B5EF4-FFF2-40B4-BE49-F238E27FC236}">
                  <a16:creationId xmlns:a16="http://schemas.microsoft.com/office/drawing/2014/main" id="{7D59EB4E-8EC3-441A-B30D-CA283157C1B5}"/>
                </a:ext>
              </a:extLst>
            </xdr:cNvPr>
            <xdr:cNvPicPr>
              <a:picLocks noChangeAspect="1"/>
            </xdr:cNvPicPr>
          </xdr:nvPicPr>
          <xdr:blipFill>
            <a:blip xmlns:r="http://schemas.openxmlformats.org/officeDocument/2006/relationships" r:embed="rId7"/>
            <a:stretch>
              <a:fillRect/>
            </a:stretch>
          </xdr:blipFill>
          <xdr:spPr>
            <a:xfrm>
              <a:off x="8696325" y="4838700"/>
              <a:ext cx="6676190" cy="1209524"/>
            </a:xfrm>
            <a:prstGeom prst="rect">
              <a:avLst/>
            </a:prstGeom>
            <a:effectLst>
              <a:outerShdw blurRad="63500" sx="102000" sy="102000" algn="ctr" rotWithShape="0">
                <a:prstClr val="black">
                  <a:alpha val="40000"/>
                </a:prstClr>
              </a:outerShdw>
            </a:effectLst>
          </xdr:spPr>
        </xdr:pic>
        <xdr:sp macro="" textlink="">
          <xdr:nvSpPr>
            <xdr:cNvPr id="22" name="Rectangle 21">
              <a:extLst>
                <a:ext uri="{FF2B5EF4-FFF2-40B4-BE49-F238E27FC236}">
                  <a16:creationId xmlns:a16="http://schemas.microsoft.com/office/drawing/2014/main" id="{56D26A44-6B05-46FE-BA1A-4E833A6D4960}"/>
                </a:ext>
              </a:extLst>
            </xdr:cNvPr>
            <xdr:cNvSpPr/>
          </xdr:nvSpPr>
          <xdr:spPr>
            <a:xfrm>
              <a:off x="8696325" y="4838700"/>
              <a:ext cx="809625" cy="3048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100"/>
                <a:t>Excel 2016</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33337</xdr:colOff>
      <xdr:row>17</xdr:row>
      <xdr:rowOff>143850</xdr:rowOff>
    </xdr:from>
    <xdr:to>
      <xdr:col>3</xdr:col>
      <xdr:colOff>1133475</xdr:colOff>
      <xdr:row>30</xdr:row>
      <xdr:rowOff>133350</xdr:rowOff>
    </xdr:to>
    <xdr:graphicFrame macro="">
      <xdr:nvGraphicFramePr>
        <xdr:cNvPr id="6" name="Chart 5">
          <a:extLst>
            <a:ext uri="{FF2B5EF4-FFF2-40B4-BE49-F238E27FC236}">
              <a16:creationId xmlns:a16="http://schemas.microsoft.com/office/drawing/2014/main" id="{18B3B329-8587-44B6-B1BF-6ECF86F1C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48684</xdr:colOff>
      <xdr:row>1</xdr:row>
      <xdr:rowOff>64560</xdr:rowOff>
    </xdr:from>
    <xdr:to>
      <xdr:col>2</xdr:col>
      <xdr:colOff>4113</xdr:colOff>
      <xdr:row>30</xdr:row>
      <xdr:rowOff>133350</xdr:rowOff>
    </xdr:to>
    <mc:AlternateContent xmlns:mc="http://schemas.openxmlformats.org/markup-compatibility/2006" xmlns:a14="http://schemas.microsoft.com/office/drawing/2010/main">
      <mc:Choice Requires="a14">
        <xdr:graphicFrame macro="">
          <xdr:nvGraphicFramePr>
            <xdr:cNvPr id="9" name="Code 1">
              <a:extLst>
                <a:ext uri="{FF2B5EF4-FFF2-40B4-BE49-F238E27FC236}">
                  <a16:creationId xmlns:a16="http://schemas.microsoft.com/office/drawing/2014/main" id="{DDAA5F55-7FFF-49CE-9DD1-9C745C5AB963}"/>
                </a:ext>
              </a:extLst>
            </xdr:cNvPr>
            <xdr:cNvGraphicFramePr/>
          </xdr:nvGraphicFramePr>
          <xdr:xfrm>
            <a:off x="0" y="0"/>
            <a:ext cx="0" cy="0"/>
          </xdr:xfrm>
          <a:graphic>
            <a:graphicData uri="http://schemas.microsoft.com/office/drawing/2010/slicer">
              <sle:slicer xmlns:sle="http://schemas.microsoft.com/office/drawing/2010/slicer" name="Code 1"/>
            </a:graphicData>
          </a:graphic>
        </xdr:graphicFrame>
      </mc:Choice>
      <mc:Fallback xmlns="">
        <xdr:sp macro="" textlink="">
          <xdr:nvSpPr>
            <xdr:cNvPr id="0" name=""/>
            <xdr:cNvSpPr>
              <a:spLocks noTextEdit="1"/>
            </xdr:cNvSpPr>
          </xdr:nvSpPr>
          <xdr:spPr>
            <a:xfrm>
              <a:off x="48684" y="493185"/>
              <a:ext cx="1041279" cy="589809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200025</xdr:colOff>
      <xdr:row>1</xdr:row>
      <xdr:rowOff>85725</xdr:rowOff>
    </xdr:from>
    <xdr:to>
      <xdr:col>2</xdr:col>
      <xdr:colOff>1000125</xdr:colOff>
      <xdr:row>3</xdr:row>
      <xdr:rowOff>171450</xdr:rowOff>
    </xdr:to>
    <xdr:grpSp>
      <xdr:nvGrpSpPr>
        <xdr:cNvPr id="19" name="Group 18">
          <a:extLst>
            <a:ext uri="{FF2B5EF4-FFF2-40B4-BE49-F238E27FC236}">
              <a16:creationId xmlns:a16="http://schemas.microsoft.com/office/drawing/2014/main" id="{094C53A5-4040-40BC-A7AE-17C99F11FDF2}"/>
            </a:ext>
          </a:extLst>
        </xdr:cNvPr>
        <xdr:cNvGrpSpPr/>
      </xdr:nvGrpSpPr>
      <xdr:grpSpPr>
        <a:xfrm>
          <a:off x="1285875" y="514350"/>
          <a:ext cx="800100" cy="542925"/>
          <a:chOff x="5505450" y="6667500"/>
          <a:chExt cx="800100" cy="542925"/>
        </a:xfrm>
      </xdr:grpSpPr>
      <xdr:sp macro="" textlink="">
        <xdr:nvSpPr>
          <xdr:cNvPr id="15" name="Rectangle 14">
            <a:extLst>
              <a:ext uri="{FF2B5EF4-FFF2-40B4-BE49-F238E27FC236}">
                <a16:creationId xmlns:a16="http://schemas.microsoft.com/office/drawing/2014/main" id="{6A35BB20-3051-4EB2-AFD7-55D687CBCE70}"/>
              </a:ext>
            </a:extLst>
          </xdr:cNvPr>
          <xdr:cNvSpPr/>
        </xdr:nvSpPr>
        <xdr:spPr>
          <a:xfrm>
            <a:off x="5505450" y="6729413"/>
            <a:ext cx="142875" cy="14287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6" name="Rectangle 15">
            <a:extLst>
              <a:ext uri="{FF2B5EF4-FFF2-40B4-BE49-F238E27FC236}">
                <a16:creationId xmlns:a16="http://schemas.microsoft.com/office/drawing/2014/main" id="{30BF1C89-E827-4B68-B938-36A951390C7E}"/>
              </a:ext>
            </a:extLst>
          </xdr:cNvPr>
          <xdr:cNvSpPr/>
        </xdr:nvSpPr>
        <xdr:spPr>
          <a:xfrm>
            <a:off x="5505450" y="7005638"/>
            <a:ext cx="142875" cy="142875"/>
          </a:xfrm>
          <a:prstGeom prst="rect">
            <a:avLst/>
          </a:prstGeom>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AU" sz="1100"/>
          </a:p>
        </xdr:txBody>
      </xdr:sp>
      <xdr:sp macro="" textlink="">
        <xdr:nvSpPr>
          <xdr:cNvPr id="17" name="TextBox 16">
            <a:extLst>
              <a:ext uri="{FF2B5EF4-FFF2-40B4-BE49-F238E27FC236}">
                <a16:creationId xmlns:a16="http://schemas.microsoft.com/office/drawing/2014/main" id="{1FA76B1D-BFF8-4E99-8791-4B72E87DEA04}"/>
              </a:ext>
            </a:extLst>
          </xdr:cNvPr>
          <xdr:cNvSpPr txBox="1"/>
        </xdr:nvSpPr>
        <xdr:spPr>
          <a:xfrm>
            <a:off x="5657850" y="6667500"/>
            <a:ext cx="647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Female</a:t>
            </a:r>
          </a:p>
        </xdr:txBody>
      </xdr:sp>
      <xdr:sp macro="" textlink="">
        <xdr:nvSpPr>
          <xdr:cNvPr id="18" name="TextBox 17">
            <a:extLst>
              <a:ext uri="{FF2B5EF4-FFF2-40B4-BE49-F238E27FC236}">
                <a16:creationId xmlns:a16="http://schemas.microsoft.com/office/drawing/2014/main" id="{2D8549DF-8271-4B55-B351-DDF21C66DB51}"/>
              </a:ext>
            </a:extLst>
          </xdr:cNvPr>
          <xdr:cNvSpPr txBox="1"/>
        </xdr:nvSpPr>
        <xdr:spPr>
          <a:xfrm>
            <a:off x="5657850" y="6943725"/>
            <a:ext cx="647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Male</a:t>
            </a:r>
          </a:p>
        </xdr:txBody>
      </xdr:sp>
    </xdr:grpSp>
    <xdr:clientData/>
  </xdr:twoCellAnchor>
  <xdr:twoCellAnchor editAs="absolute">
    <xdr:from>
      <xdr:col>2</xdr:col>
      <xdr:colOff>33336</xdr:colOff>
      <xdr:row>6</xdr:row>
      <xdr:rowOff>95250</xdr:rowOff>
    </xdr:from>
    <xdr:to>
      <xdr:col>6</xdr:col>
      <xdr:colOff>110672</xdr:colOff>
      <xdr:row>17</xdr:row>
      <xdr:rowOff>114300</xdr:rowOff>
    </xdr:to>
    <xdr:graphicFrame macro="">
      <xdr:nvGraphicFramePr>
        <xdr:cNvPr id="14" name="Chart 13">
          <a:extLst>
            <a:ext uri="{FF2B5EF4-FFF2-40B4-BE49-F238E27FC236}">
              <a16:creationId xmlns:a16="http://schemas.microsoft.com/office/drawing/2014/main" id="{3BF2AD0B-FC90-47CE-BE77-5F9B872FC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1167948</xdr:colOff>
      <xdr:row>17</xdr:row>
      <xdr:rowOff>143850</xdr:rowOff>
    </xdr:from>
    <xdr:to>
      <xdr:col>6</xdr:col>
      <xdr:colOff>110672</xdr:colOff>
      <xdr:row>30</xdr:row>
      <xdr:rowOff>133350</xdr:rowOff>
    </xdr:to>
    <xdr:graphicFrame macro="">
      <xdr:nvGraphicFramePr>
        <xdr:cNvPr id="8" name="weather">
          <a:extLst>
            <a:ext uri="{FF2B5EF4-FFF2-40B4-BE49-F238E27FC236}">
              <a16:creationId xmlns:a16="http://schemas.microsoft.com/office/drawing/2014/main" id="{41FC916A-AD6B-457F-8F37-2E5ED448E7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161925</xdr:colOff>
      <xdr:row>1</xdr:row>
      <xdr:rowOff>66675</xdr:rowOff>
    </xdr:from>
    <xdr:to>
      <xdr:col>9</xdr:col>
      <xdr:colOff>520700</xdr:colOff>
      <xdr:row>30</xdr:row>
      <xdr:rowOff>133350</xdr:rowOff>
    </xdr:to>
    <xdr:graphicFrame macro="">
      <xdr:nvGraphicFramePr>
        <xdr:cNvPr id="10" name="alcohol_levels">
          <a:extLst>
            <a:ext uri="{FF2B5EF4-FFF2-40B4-BE49-F238E27FC236}">
              <a16:creationId xmlns:a16="http://schemas.microsoft.com/office/drawing/2014/main" id="{D5848ED6-7396-4190-ACEB-70EB139F06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571500</xdr:colOff>
      <xdr:row>1</xdr:row>
      <xdr:rowOff>66675</xdr:rowOff>
    </xdr:from>
    <xdr:to>
      <xdr:col>15</xdr:col>
      <xdr:colOff>561975</xdr:colOff>
      <xdr:row>14</xdr:row>
      <xdr:rowOff>190499</xdr:rowOff>
    </xdr:to>
    <xdr:graphicFrame macro="">
      <xdr:nvGraphicFramePr>
        <xdr:cNvPr id="11" name="roadway">
          <a:extLst>
            <a:ext uri="{FF2B5EF4-FFF2-40B4-BE49-F238E27FC236}">
              <a16:creationId xmlns:a16="http://schemas.microsoft.com/office/drawing/2014/main" id="{18A73FCA-00D1-4135-867A-3F25B8A77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571500</xdr:colOff>
      <xdr:row>15</xdr:row>
      <xdr:rowOff>47625</xdr:rowOff>
    </xdr:from>
    <xdr:to>
      <xdr:col>15</xdr:col>
      <xdr:colOff>561975</xdr:colOff>
      <xdr:row>30</xdr:row>
      <xdr:rowOff>133350</xdr:rowOff>
    </xdr:to>
    <xdr:graphicFrame macro="">
      <xdr:nvGraphicFramePr>
        <xdr:cNvPr id="20" name="Chart 20">
          <a:extLst>
            <a:ext uri="{FF2B5EF4-FFF2-40B4-BE49-F238E27FC236}">
              <a16:creationId xmlns:a16="http://schemas.microsoft.com/office/drawing/2014/main" id="{7CD81FCF-5BAB-4EA5-A9F8-CC38724BBF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4097224" createdVersion="5" refreshedVersion="6" minRefreshableVersion="3" recordCount="0" supportSubquery="1" supportAdvancedDrill="1" xr:uid="{00000000-000A-0000-FFFF-FFFF47000000}">
  <cacheSource type="external" connectionId="5"/>
  <cacheFields count="4">
    <cacheField name="[AgeBands].[AgeBand].[AgeBand]" caption="AgeBand" numFmtId="0" hierarchy="1" level="1">
      <sharedItems count="6">
        <s v="0-20"/>
        <s v="101-120"/>
        <s v="21-40"/>
        <s v="41-60"/>
        <s v="61-80"/>
        <s v="81-100"/>
      </sharedItems>
    </cacheField>
    <cacheField name="[Measures].[Sum of Fatalities_in_crash]" caption="Sum of Fatalities_in_crash" numFmtId="0" hierarchy="29" level="32767"/>
    <cacheField name="[Crash_Data].[Gender].[Gender]" caption="Gender" numFmtId="0" hierarchy="9" level="1">
      <sharedItems count="2">
        <s v="Female"/>
        <s v="Male"/>
      </sharedItems>
    </cacheField>
    <cacheField name="[State_Abbreviation].[Code].[Code]" caption="Code" numFmtId="0" hierarchy="22" level="1">
      <sharedItems containsSemiMixedTypes="0" containsNonDate="0" containsString="0"/>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2" memberValueDatatype="130" unbalanced="0">
      <fieldsUsage count="2">
        <fieldUsage x="-1"/>
        <fieldUsage x="0"/>
      </fieldsUsage>
    </cacheHierarchy>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2" memberValueDatatype="130" unbalanced="0">
      <fieldsUsage count="2">
        <fieldUsage x="-1"/>
        <fieldUsage x="2"/>
      </fieldsUsage>
    </cacheHierarchy>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0" memberValueDatatype="130" unbalanced="0"/>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3"/>
      </fieldsUsage>
    </cacheHierarchy>
    <cacheHierarchy uniqueName="[Measures].[All States]" caption="All States" measure="1" displayFolder="" measureGroup="Crash_Data" count="0"/>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4560185" createdVersion="5" refreshedVersion="6" minRefreshableVersion="3" recordCount="0" supportSubquery="1" supportAdvancedDrill="1" xr:uid="{00000000-000A-0000-FFFF-FFFF4A000000}">
  <cacheSource type="external" connectionId="5"/>
  <cacheFields count="4">
    <cacheField name="[Measures].[Sum of Fatalities_in_crash]" caption="Sum of Fatalities_in_crash" numFmtId="0" hierarchy="29" level="32767"/>
    <cacheField name="[Measures].[All States]" caption="All States" numFmtId="0" hierarchy="23" level="32767"/>
    <cacheField name="[State_Abbreviation].[Code].[Code]" caption="Code" numFmtId="0" hierarchy="22" level="1">
      <sharedItems containsSemiMixedTypes="0" containsNonDate="0" containsString="0"/>
    </cacheField>
    <cacheField name="[Date].[Month Name].[Month Name]" caption="Month Name" numFmtId="0" hierarchy="18" level="1">
      <sharedItems count="12">
        <s v="Jan"/>
        <s v="Feb"/>
        <s v="Mar"/>
        <s v="Apr"/>
        <s v="May"/>
        <s v="Jun"/>
        <s v="Jul"/>
        <s v="Aug"/>
        <s v="Sep"/>
        <s v="Oct"/>
        <s v="Nov"/>
        <s v="Dec"/>
      </sharedItems>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0" memberValueDatatype="130" unbalanced="0"/>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0" memberValueDatatype="130" unbalanced="0"/>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2" memberValueDatatype="130" unbalanced="0">
      <fieldsUsage count="2">
        <fieldUsage x="-1"/>
        <fieldUsage x="3"/>
      </fieldsUsage>
    </cacheHierarchy>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2"/>
      </fieldsUsage>
    </cacheHierarchy>
    <cacheHierarchy uniqueName="[Measures].[All States]" caption="All States" measure="1" displayFolder="" measureGroup="Crash_Data" count="0" oneField="1">
      <fieldsUsage count="1">
        <fieldUsage x="1"/>
      </fieldsUsage>
    </cacheHierarchy>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oneField="1" hidden="1">
      <fieldsUsage count="1">
        <fieldUsage x="0"/>
      </fieldsUsage>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4907409" createdVersion="5" refreshedVersion="6" minRefreshableVersion="3" recordCount="0" supportSubquery="1" supportAdvancedDrill="1" xr:uid="{BA1B82ED-382C-480F-959D-7677B6C63ED2}">
  <cacheSource type="external" connectionId="5"/>
  <cacheFields count="4">
    <cacheField name="[Measures].[Sum of Fatalities_in_crash]" caption="Sum of Fatalities_in_crash" numFmtId="0" hierarchy="29" level="32767"/>
    <cacheField name="[Measures].[All States]" caption="All States" numFmtId="0" hierarchy="23" level="32767"/>
    <cacheField name="[State_Abbreviation].[Code].[Code]" caption="Code" numFmtId="0" hierarchy="22" level="1">
      <sharedItems containsSemiMixedTypes="0" containsNonDate="0" containsString="0"/>
    </cacheField>
    <cacheField name="[Crash_Data].[DrugsOrAlcohol].[DrugsOrAlcohol]" caption="DrugsOrAlcohol" numFmtId="0" hierarchy="16" level="1">
      <sharedItems count="2">
        <s v="No/Unknown"/>
        <s v="Yes"/>
      </sharedItems>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0" memberValueDatatype="130" unbalanced="0"/>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0" memberValueDatatype="130" unbalanced="0"/>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2" memberValueDatatype="130" unbalanced="0">
      <fieldsUsage count="2">
        <fieldUsage x="-1"/>
        <fieldUsage x="3"/>
      </fieldsUsage>
    </cacheHierarchy>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2"/>
      </fieldsUsage>
    </cacheHierarchy>
    <cacheHierarchy uniqueName="[Measures].[All States]" caption="All States" measure="1" displayFolder="" measureGroup="Crash_Data" count="0" oneField="1">
      <fieldsUsage count="1">
        <fieldUsage x="1"/>
      </fieldsUsage>
    </cacheHierarchy>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oneField="1" hidden="1">
      <fieldsUsage count="1">
        <fieldUsage x="0"/>
      </fieldsUsage>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5254632" createdVersion="5" refreshedVersion="6" minRefreshableVersion="3" recordCount="0" supportSubquery="1" supportAdvancedDrill="1" xr:uid="{D0E8F6EC-18F5-4AA5-B7EE-B0C81B2D52C4}">
  <cacheSource type="external" connectionId="5"/>
  <cacheFields count="2">
    <cacheField name="[State_Abbreviation].[Code].[Code]" caption="Code" numFmtId="0" hierarchy="22" level="1">
      <sharedItems count="1">
        <s v="NY"/>
      </sharedItems>
    </cacheField>
    <cacheField name="[State_Abbreviation].[State Name].[State Name]" caption="State Name" numFmtId="0" hierarchy="21" level="1">
      <sharedItems count="1">
        <s v="New York"/>
      </sharedItems>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0" memberValueDatatype="130" unbalanced="0"/>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0" memberValueDatatype="130" unbalanced="0"/>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2" memberValueDatatype="130" unbalanced="0">
      <fieldsUsage count="2">
        <fieldUsage x="-1"/>
        <fieldUsage x="1"/>
      </fieldsUsage>
    </cacheHierarchy>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0"/>
      </fieldsUsage>
    </cacheHierarchy>
    <cacheHierarchy uniqueName="[Measures].[All States]" caption="All States" measure="1" displayFolder="" measureGroup="Crash_Data" count="0"/>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hidden="1">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386920833334" createdVersion="3" refreshedVersion="6" minRefreshableVersion="3" recordCount="0" supportSubquery="1" supportAdvancedDrill="1" xr:uid="{B3167884-962E-4788-8EE4-2FDB1E468AE4}">
  <cacheSource type="external" connectionId="5">
    <extLst>
      <ext xmlns:x14="http://schemas.microsoft.com/office/spreadsheetml/2009/9/main" uri="{F057638F-6D5F-4e77-A914-E7F072B9BCA8}">
        <x14:sourceConnection name="ThisWorkbookDataModel"/>
      </ext>
    </extLst>
  </cacheSource>
  <cacheFields count="0"/>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0" memberValueDatatype="130" unbalanced="0"/>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0" memberValueDatatype="130" unbalanced="0"/>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cacheHierarchy uniqueName="[Measures].[All States]" caption="All States" measure="1" displayFolder="" measureGroup="Crash_Data" count="0"/>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hidden="1">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extLst>
    <ext xmlns:x14="http://schemas.microsoft.com/office/spreadsheetml/2009/9/main" uri="{725AE2AE-9491-48be-B2B4-4EB974FC3084}">
      <x14:pivotCacheDefinition slicerData="1" pivotCacheId="26"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5601855" createdVersion="5" refreshedVersion="6" minRefreshableVersion="3" recordCount="0" supportSubquery="1" supportAdvancedDrill="1" xr:uid="{E75B9D96-4C6A-42EE-BE3A-09964653AEEA}">
  <cacheSource type="external" connectionId="5">
    <extLst>
      <ext xmlns:x14="http://schemas.microsoft.com/office/spreadsheetml/2009/9/main" uri="{F057638F-6D5F-4e77-A914-E7F072B9BCA8}">
        <x14:sourceConnection name="ThisWorkbookDataModel"/>
      </ext>
    </extLst>
  </cacheSource>
  <cacheFields count="3">
    <cacheField name="[Crash_Data].[Atmospheric_Condition].[Atmospheric_Condition]" caption="Atmospheric_Condition" numFmtId="0" hierarchy="4" level="1">
      <sharedItems count="5">
        <s v="Clear"/>
        <s v="Cloudy"/>
        <s v="Fog, Smog, Smoke"/>
        <s v="Rain"/>
        <s v="Snow"/>
      </sharedItems>
    </cacheField>
    <cacheField name="[Measures].[Sum of Fatalities_in_crash]" caption="Sum of Fatalities_in_crash" numFmtId="0" hierarchy="29" level="32767"/>
    <cacheField name="[State_Abbreviation].[Code].[Code]" caption="Code" numFmtId="0" hierarchy="22" level="1">
      <sharedItems containsSemiMixedTypes="0" containsNonDate="0" containsString="0"/>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2" memberValueDatatype="130" unbalanced="0">
      <fieldsUsage count="2">
        <fieldUsage x="-1"/>
        <fieldUsage x="0"/>
      </fieldsUsage>
    </cacheHierarchy>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0" memberValueDatatype="130" unbalanced="0"/>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0" memberValueDatatype="130" unbalanced="0"/>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2"/>
      </fieldsUsage>
    </cacheHierarchy>
    <cacheHierarchy uniqueName="[Measures].[All States]" caption="All States" measure="1" displayFolder="" measureGroup="Crash_Data" count="0"/>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pivotCacheId="2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6180556" createdVersion="5" refreshedVersion="6" minRefreshableVersion="3" recordCount="0" supportSubquery="1" supportAdvancedDrill="1" xr:uid="{4E269B40-D9A5-40F6-8946-EE2EFC395B85}">
  <cacheSource type="external" connectionId="5">
    <extLst>
      <ext xmlns:x14="http://schemas.microsoft.com/office/spreadsheetml/2009/9/main" uri="{F057638F-6D5F-4e77-A914-E7F072B9BCA8}">
        <x14:sourceConnection name="ThisWorkbookDataModel"/>
      </ext>
    </extLst>
  </cacheSource>
  <cacheFields count="4">
    <cacheField name="[Crash_Data].[Alcohol_Results].[Alcohol_Results]" caption="Alcohol_Results" numFmtId="0" hierarchy="3" level="1">
      <sharedItems containsSemiMixedTypes="0" containsString="0" containsNumber="1" minValue="0.01" maxValue="0.66" count="56">
        <n v="0.01"/>
        <n v="0.02"/>
        <n v="0.03"/>
        <n v="0.04"/>
        <n v="0.05"/>
        <n v="0.06"/>
        <n v="7.0000000000000007E-2"/>
        <n v="0.08"/>
        <n v="0.09"/>
        <n v="0.1"/>
        <n v="0.11"/>
        <n v="0.12"/>
        <n v="0.13"/>
        <n v="0.14000000000000001"/>
        <n v="0.15"/>
        <n v="0.16"/>
        <n v="0.17"/>
        <n v="0.18"/>
        <n v="0.19"/>
        <n v="0.2"/>
        <n v="0.21"/>
        <n v="0.22"/>
        <n v="0.23"/>
        <n v="0.24"/>
        <n v="0.25"/>
        <n v="0.26"/>
        <n v="0.27"/>
        <n v="0.28000000000000003"/>
        <n v="0.3"/>
        <n v="0.31"/>
        <n v="0.33"/>
        <n v="0.34"/>
        <n v="0.35"/>
        <n v="0.36"/>
        <n v="0.37"/>
        <n v="0.28999999999999998" u="1"/>
        <n v="0.32" u="1"/>
        <n v="0.41" u="1"/>
        <n v="0.45" u="1"/>
        <n v="0.46" u="1"/>
        <n v="0.38" u="1"/>
        <n v="0.39" u="1"/>
        <n v="0.4" u="1"/>
        <n v="0.42" u="1"/>
        <n v="0.43" u="1"/>
        <n v="0.44" u="1"/>
        <n v="0.47" u="1"/>
        <n v="0.5" u="1"/>
        <n v="0.51" u="1"/>
        <n v="0.6" u="1"/>
        <n v="0.63" u="1"/>
        <n v="0.54" u="1"/>
        <n v="0.61" u="1"/>
        <n v="0.48" u="1"/>
        <n v="0.65" u="1"/>
        <n v="0.66" u="1"/>
      </sharedItems>
    </cacheField>
    <cacheField name="[Measures].[Sum of Fatalities_in_crash]" caption="Sum of Fatalities_in_crash" numFmtId="0" hierarchy="29" level="32767"/>
    <cacheField name="[Crash_Data].[Gender].[Gender]" caption="Gender" numFmtId="0" hierarchy="9" level="1">
      <sharedItems count="2">
        <s v="Female"/>
        <s v="Male"/>
      </sharedItems>
    </cacheField>
    <cacheField name="[State_Abbreviation].[Code].[Code]" caption="Code" numFmtId="0" hierarchy="22" level="1">
      <sharedItems containsSemiMixedTypes="0" containsNonDate="0" containsString="0"/>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2" memberValueDatatype="5" unbalanced="0">
      <fieldsUsage count="2">
        <fieldUsage x="-1"/>
        <fieldUsage x="0"/>
      </fieldsUsage>
    </cacheHierarchy>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2" memberValueDatatype="130" unbalanced="0">
      <fieldsUsage count="2">
        <fieldUsage x="-1"/>
        <fieldUsage x="2"/>
      </fieldsUsage>
    </cacheHierarchy>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0" memberValueDatatype="130" unbalanced="0"/>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3"/>
      </fieldsUsage>
    </cacheHierarchy>
    <cacheHierarchy uniqueName="[Measures].[All States]" caption="All States" measure="1" displayFolder="" measureGroup="Crash_Data" count="0"/>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pivotCacheId="2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6759256" createdVersion="5" refreshedVersion="6" minRefreshableVersion="3" recordCount="0" supportSubquery="1" supportAdvancedDrill="1" xr:uid="{CA21939D-4DE4-4556-BA9B-A0742A7EBA23}">
  <cacheSource type="external" connectionId="5">
    <extLst>
      <ext xmlns:x14="http://schemas.microsoft.com/office/spreadsheetml/2009/9/main" uri="{F057638F-6D5F-4e77-A914-E7F072B9BCA8}">
        <x14:sourceConnection name="ThisWorkbookDataModel"/>
      </ext>
    </extLst>
  </cacheSource>
  <cacheFields count="4">
    <cacheField name="[Measures].[Sum of Fatalities_in_crash]" caption="Sum of Fatalities_in_crash" numFmtId="0" hierarchy="29" level="32767"/>
    <cacheField name="[Crash_Data].[Roadway].[Roadway]" caption="Roadway" numFmtId="0" hierarchy="14" level="1">
      <sharedItems count="5">
        <s v="Rural-Local Road or Street"/>
        <s v="Rural-Principal Arterial-Other"/>
        <s v="Urban-Local Road or Street"/>
        <s v="Urban-Other Principal Arterial"/>
        <s v="Urban-Principal Arterial-Interstate"/>
      </sharedItems>
    </cacheField>
    <cacheField name="[Crash_Data].[Gender].[Gender]" caption="Gender" numFmtId="0" hierarchy="9" level="1">
      <sharedItems count="2">
        <s v="Female"/>
        <s v="Male"/>
      </sharedItems>
    </cacheField>
    <cacheField name="[State_Abbreviation].[Code].[Code]" caption="Code" numFmtId="0" hierarchy="22" level="1">
      <sharedItems containsSemiMixedTypes="0" containsNonDate="0" containsString="0"/>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2" memberValueDatatype="130" unbalanced="0">
      <fieldsUsage count="2">
        <fieldUsage x="-1"/>
        <fieldUsage x="2"/>
      </fieldsUsage>
    </cacheHierarchy>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0" memberValueDatatype="130" unbalanced="0"/>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2" memberValueDatatype="130" unbalanced="0">
      <fieldsUsage count="2">
        <fieldUsage x="-1"/>
        <fieldUsage x="1"/>
      </fieldsUsage>
    </cacheHierarchy>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3"/>
      </fieldsUsage>
    </cacheHierarchy>
    <cacheHierarchy uniqueName="[Measures].[All States]" caption="All States" measure="1" displayFolder="" measureGroup="Crash_Data" count="0"/>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oneField="1" hidden="1">
      <fieldsUsage count="1">
        <fieldUsage x="0"/>
      </fieldsUsage>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pivotCacheId="2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3060.40924710648" createdVersion="5" refreshedVersion="6" minRefreshableVersion="3" recordCount="0" supportSubquery="1" supportAdvancedDrill="1" xr:uid="{B5A04C93-3629-43A3-997A-0C1821D5D0F4}">
  <cacheSource type="external" connectionId="5">
    <extLst>
      <ext xmlns:x14="http://schemas.microsoft.com/office/spreadsheetml/2009/9/main" uri="{F057638F-6D5F-4e77-A914-E7F072B9BCA8}">
        <x14:sourceConnection name="ThisWorkbookDataModel"/>
      </ext>
    </extLst>
  </cacheSource>
  <cacheFields count="5">
    <cacheField name="[Measures].[Sum of Fatalities_in_crash]" caption="Sum of Fatalities_in_crash" numFmtId="0" hierarchy="29" level="32767"/>
    <cacheField name="[Crash_Data].[Roadway].[Roadway]" caption="Roadway" numFmtId="0" hierarchy="14" level="1">
      <sharedItems count="5">
        <s v="Rural-Minor Arterial"/>
        <s v="Rural-Principal Arterial-Other"/>
        <s v="Urban-Minor Arterial"/>
        <s v="Urban-Other Principal Arterial"/>
        <s v="Urban-Principal Arterial-Interstate"/>
      </sharedItems>
    </cacheField>
    <cacheField name="[Crash_Data].[Gender].[Gender]" caption="Gender" numFmtId="0" hierarchy="9" level="1">
      <sharedItems count="2">
        <s v="Female"/>
        <s v="Male"/>
      </sharedItems>
    </cacheField>
    <cacheField name="[State_Abbreviation].[Code].[Code]" caption="Code" numFmtId="0" hierarchy="22" level="1">
      <sharedItems containsSemiMixedTypes="0" containsNonDate="0" containsString="0"/>
    </cacheField>
    <cacheField name="[Crash_Data].[Person_Type].[Person_Type]" caption="Person_Type" numFmtId="0" hierarchy="12" level="1">
      <sharedItems count="5">
        <s v="Bicyclist"/>
        <s v="Driver of a Motor Vehicle In-Transport"/>
        <s v="Occupant of a Motor Vehicle Not In- Transport"/>
        <s v="Passenger of a Motor Vehicle In-Transport"/>
        <s v="Pedestrian"/>
      </sharedItems>
    </cacheField>
  </cacheFields>
  <cacheHierarchies count="32">
    <cacheHierarchy uniqueName="[AgeBands].[Age]" caption="Age" attribute="1" defaultMemberUniqueName="[AgeBands].[Age].[All]" allUniqueName="[AgeBands].[Age].[All]" dimensionUniqueName="[AgeBands]" displayFolder="" count="0" memberValueDatatype="20" unbalanced="0"/>
    <cacheHierarchy uniqueName="[AgeBands].[AgeBand]" caption="AgeBand" attribute="1" defaultMemberUniqueName="[AgeBands].[AgeBand].[All]" allUniqueName="[AgeBands].[AgeBand].[All]" dimensionUniqueName="[AgeBands]" displayFolder="" count="0" memberValueDatatype="130" unbalanced="0"/>
    <cacheHierarchy uniqueName="[Crash_Data].[Age]" caption="Age" attribute="1" defaultMemberUniqueName="[Crash_Data].[Age].[All]" allUniqueName="[Crash_Data].[Age].[All]" dimensionUniqueName="[Crash_Data]" displayFolder="" count="0" memberValueDatatype="20" unbalanced="0"/>
    <cacheHierarchy uniqueName="[Crash_Data].[Alcohol_Results]" caption="Alcohol_Results" attribute="1" defaultMemberUniqueName="[Crash_Data].[Alcohol_Results].[All]" allUniqueName="[Crash_Data].[Alcohol_Results].[All]" dimensionUniqueName="[Crash_Data]" displayFolder="" count="0" memberValueDatatype="5" unbalanced="0"/>
    <cacheHierarchy uniqueName="[Crash_Data].[Atmospheric_Condition]" caption="Atmospheric_Condition" attribute="1" defaultMemberUniqueName="[Crash_Data].[Atmospheric_Condition].[All]" allUniqueName="[Crash_Data].[Atmospheric_Condition].[All]" dimensionUniqueName="[Crash_Data]" displayFolder="" count="0" memberValueDatatype="130" unbalanced="0"/>
    <cacheHierarchy uniqueName="[Crash_Data].[Crash_Date]" caption="Crash_Date" attribute="1" time="1" defaultMemberUniqueName="[Crash_Data].[Crash_Date].[All]" allUniqueName="[Crash_Data].[Crash_Date].[All]" dimensionUniqueName="[Crash_Data]" displayFolder="" count="0" memberValueDatatype="7" unbalanced="0"/>
    <cacheHierarchy uniqueName="[Crash_Data].[Drug_Involvement]" caption="Drug_Involvement" attribute="1" defaultMemberUniqueName="[Crash_Data].[Drug_Involvement].[All]" allUniqueName="[Crash_Data].[Drug_Involvement].[All]" dimensionUniqueName="[Crash_Data]" displayFolder="" count="0" memberValueDatatype="130" unbalanced="0"/>
    <cacheHierarchy uniqueName="[Crash_Data].[Fatalities_in_crash]" caption="Fatalities_in_crash" attribute="1" defaultMemberUniqueName="[Crash_Data].[Fatalities_in_crash].[All]" allUniqueName="[Crash_Data].[Fatalities_in_crash].[All]" dimensionUniqueName="[Crash_Data]" displayFolder="" count="0" memberValueDatatype="20" unbalanced="0"/>
    <cacheHierarchy uniqueName="[Crash_Data].[First_Harmful_Event]" caption="First_Harmful_Event" attribute="1" defaultMemberUniqueName="[Crash_Data].[First_Harmful_Event].[All]" allUniqueName="[Crash_Data].[First_Harmful_Event].[All]" dimensionUniqueName="[Crash_Data]" displayFolder="" count="0" memberValueDatatype="130" unbalanced="0"/>
    <cacheHierarchy uniqueName="[Crash_Data].[Gender]" caption="Gender" attribute="1" defaultMemberUniqueName="[Crash_Data].[Gender].[All]" allUniqueName="[Crash_Data].[Gender].[All]" dimensionUniqueName="[Crash_Data]" displayFolder="" count="2" memberValueDatatype="130" unbalanced="0">
      <fieldsUsage count="2">
        <fieldUsage x="-1"/>
        <fieldUsage x="2"/>
      </fieldsUsage>
    </cacheHierarchy>
    <cacheHierarchy uniqueName="[Crash_Data].[ID]" caption="ID" attribute="1" defaultMemberUniqueName="[Crash_Data].[ID].[All]" allUniqueName="[Crash_Data].[ID].[All]" dimensionUniqueName="[Crash_Data]" displayFolder="" count="0" memberValueDatatype="130" unbalanced="0"/>
    <cacheHierarchy uniqueName="[Crash_Data].[Injury_Severity]" caption="Injury_Severity" attribute="1" defaultMemberUniqueName="[Crash_Data].[Injury_Severity].[All]" allUniqueName="[Crash_Data].[Injury_Severity].[All]" dimensionUniqueName="[Crash_Data]" displayFolder="" count="0" memberValueDatatype="130" unbalanced="0"/>
    <cacheHierarchy uniqueName="[Crash_Data].[Person_Type]" caption="Person_Type" attribute="1" defaultMemberUniqueName="[Crash_Data].[Person_Type].[All]" allUniqueName="[Crash_Data].[Person_Type].[All]" dimensionUniqueName="[Crash_Data]" displayFolder="" count="2" memberValueDatatype="130" unbalanced="0">
      <fieldsUsage count="2">
        <fieldUsage x="-1"/>
        <fieldUsage x="4"/>
      </fieldsUsage>
    </cacheHierarchy>
    <cacheHierarchy uniqueName="[Crash_Data].[Race]" caption="Race" attribute="1" defaultMemberUniqueName="[Crash_Data].[Race].[All]" allUniqueName="[Crash_Data].[Race].[All]" dimensionUniqueName="[Crash_Data]" displayFolder="" count="0" memberValueDatatype="130" unbalanced="0"/>
    <cacheHierarchy uniqueName="[Crash_Data].[Roadway]" caption="Roadway" attribute="1" defaultMemberUniqueName="[Crash_Data].[Roadway].[All]" allUniqueName="[Crash_Data].[Roadway].[All]" dimensionUniqueName="[Crash_Data]" displayFolder="" count="2" memberValueDatatype="130" unbalanced="0">
      <fieldsUsage count="2">
        <fieldUsage x="-1"/>
        <fieldUsage x="1"/>
      </fieldsUsage>
    </cacheHierarchy>
    <cacheHierarchy uniqueName="[Crash_Data].[State]" caption="State" attribute="1" defaultMemberUniqueName="[Crash_Data].[State].[All]" allUniqueName="[Crash_Data].[State].[All]" dimensionUniqueName="[Crash_Data]" displayFolder="" count="0" memberValueDatatype="130" unbalanced="0"/>
    <cacheHierarchy uniqueName="[Crash_Data].[DrugsOrAlcohol]" caption="DrugsOrAlcohol" attribute="1" defaultMemberUniqueName="[Crash_Data].[DrugsOrAlcohol].[All]" allUniqueName="[Crash_Data].[DrugsOrAlcohol].[All]" dimensionUniqueName="[Crash_Data]" displayFolder="" count="0" memberValueDatatype="130" unbalanced="0"/>
    <cacheHierarchy uniqueName="[Date].[Dates]" caption="Dates" attribute="1" time="1" keyAttribute="1" defaultMemberUniqueName="[Date].[Dates].[All]" allUniqueName="[Date].[Dates].[All]" dimensionUniqueName="[Date]" displayFolder="" count="0" memberValueDatatype="7" unbalanced="0"/>
    <cacheHierarchy uniqueName="[Date].[Month Name]" caption="Month Name" attribute="1" time="1" defaultMemberUniqueName="[Date].[Month Name].[All]" allUniqueName="[Date].[Month Name].[All]" dimensionUniqueName="[Date]" displayFolder="" count="0" memberValueDatatype="130" unbalanced="0"/>
    <cacheHierarchy uniqueName="[Date].[Month]" caption="Month" attribute="1" time="1" defaultMemberUniqueName="[Date].[Month].[All]" allUniqueName="[Date].[Month].[All]" dimensionUniqueName="[Date]" displayFolder="" count="0" memberValueDatatype="20" unbalanced="0"/>
    <cacheHierarchy uniqueName="[Date].[Year]" caption="Year" attribute="1" time="1" defaultMemberUniqueName="[Date].[Year].[All]" allUniqueName="[Date].[Year].[All]" dimensionUniqueName="[Date]" displayFolder="" count="0" memberValueDatatype="20" unbalanced="0"/>
    <cacheHierarchy uniqueName="[State_Abbreviation].[State Name]" caption="State Name" attribute="1" defaultMemberUniqueName="[State_Abbreviation].[State Name].[All]" allUniqueName="[State_Abbreviation].[State Name].[All]" dimensionUniqueName="[State_Abbreviation]" displayFolder="" count="0" memberValueDatatype="130" unbalanced="0"/>
    <cacheHierarchy uniqueName="[State_Abbreviation].[Code]" caption="Code" attribute="1" defaultMemberUniqueName="[State_Abbreviation].[Code].[All]" allUniqueName="[State_Abbreviation].[Code].[All]" dimensionUniqueName="[State_Abbreviation]" displayFolder="" count="2" memberValueDatatype="130" unbalanced="0">
      <fieldsUsage count="2">
        <fieldUsage x="-1"/>
        <fieldUsage x="3"/>
      </fieldsUsage>
    </cacheHierarchy>
    <cacheHierarchy uniqueName="[Measures].[All States]" caption="All States" measure="1" displayFolder="" measureGroup="Crash_Data" count="0"/>
    <cacheHierarchy uniqueName="[Measures].[__XL_Count Crash_Data]" caption="__XL_Count Crash_Data" measure="1" displayFolder="" measureGroup="Crash_Data" count="0" hidden="1"/>
    <cacheHierarchy uniqueName="[Measures].[__XL_Count AgeBands]" caption="__XL_Count AgeBands" measure="1" displayFolder="" measureGroup="AgeBands" count="0" hidden="1"/>
    <cacheHierarchy uniqueName="[Measures].[__XL_Count State_Abbreviation]" caption="__XL_Count State_Abbreviation" measure="1" displayFolder="" measureGroup="State_Abbreviation"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Fatalities_in_crash]" caption="Sum of Fatalities_in_crash" measure="1" displayFolder="" measureGroup="Crash_Data" count="0" oneField="1" hidden="1">
      <fieldsUsage count="1">
        <fieldUsage x="0"/>
      </fieldsUsage>
      <extLst>
        <ext xmlns:x15="http://schemas.microsoft.com/office/spreadsheetml/2010/11/main" uri="{B97F6D7D-B522-45F9-BDA1-12C45D357490}">
          <x15:cacheHierarchy aggregatedColumn="7"/>
        </ext>
      </extLst>
    </cacheHierarchy>
    <cacheHierarchy uniqueName="[Measures].[Count of DrugsOrAlcohol]" caption="Count of DrugsOrAlcohol" measure="1" displayFolder="" measureGroup="Crash_Data" count="0" hidden="1">
      <extLst>
        <ext xmlns:x15="http://schemas.microsoft.com/office/spreadsheetml/2010/11/main" uri="{B97F6D7D-B522-45F9-BDA1-12C45D357490}">
          <x15:cacheHierarchy aggregatedColumn="16"/>
        </ext>
      </extLst>
    </cacheHierarchy>
    <cacheHierarchy uniqueName="[Measures].[Sum of Age]" caption="Sum of Age" measure="1" displayFolder="" measureGroup="Crash_Data" count="0" hidden="1">
      <extLst>
        <ext xmlns:x15="http://schemas.microsoft.com/office/spreadsheetml/2010/11/main" uri="{B97F6D7D-B522-45F9-BDA1-12C45D357490}">
          <x15:cacheHierarchy aggregatedColumn="2"/>
        </ext>
      </extLst>
    </cacheHierarchy>
  </cacheHierarchies>
  <kpis count="0"/>
  <dimensions count="5">
    <dimension name="AgeBands" uniqueName="[AgeBands]" caption="AgeBands"/>
    <dimension name="Crash_Data" uniqueName="[Crash_Data]" caption="Crash_Data"/>
    <dimension name="Date" uniqueName="[Date]" caption="Date"/>
    <dimension measure="1" name="Measures" uniqueName="[Measures]" caption="Measures"/>
    <dimension name="State_Abbreviation" uniqueName="[State_Abbreviation]" caption="State_Abbreviation"/>
  </dimensions>
  <measureGroups count="4">
    <measureGroup name="AgeBands" caption="AgeBands"/>
    <measureGroup name="Crash_Data" caption="Crash_Data"/>
    <measureGroup name="Date" caption="Date"/>
    <measureGroup name="State_Abbreviation" caption="State_Abbreviation"/>
  </measureGroups>
  <maps count="7">
    <map measureGroup="0" dimension="0"/>
    <map measureGroup="1" dimension="0"/>
    <map measureGroup="1" dimension="1"/>
    <map measureGroup="1" dimension="2"/>
    <map measureGroup="1" dimension="4"/>
    <map measureGroup="2" dimension="2"/>
    <map measureGroup="3" dimension="4"/>
  </maps>
  <extLst>
    <ext xmlns:x14="http://schemas.microsoft.com/office/spreadsheetml/2009/9/main" uri="{725AE2AE-9491-48be-B2B4-4EB974FC3084}">
      <x14:pivotCacheDefinition pivotCacheId="3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419B38-2EC2-4D05-9FAF-2D106AAFFD36}" name="PivotChartTable1" cacheId="5"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1">
  <location ref="A1:B7" firstHeaderRow="1" firstDataRow="1" firstDataCol="1"/>
  <pivotFields count="3">
    <pivotField axis="axisRow" allDrilled="1" showAll="0" measureFilter="1" sortType="ascending" defaultAttributeDrillState="1">
      <items count="6">
        <item x="0"/>
        <item x="1"/>
        <item x="2"/>
        <item x="3"/>
        <item x="4"/>
        <item t="default"/>
      </items>
      <autoSortScope>
        <pivotArea dataOnly="0" outline="0" fieldPosition="0">
          <references count="1">
            <reference field="4294967294" count="1" selected="0">
              <x v="0"/>
            </reference>
          </references>
        </pivotArea>
      </autoSortScope>
    </pivotField>
    <pivotField dataField="1" showAll="0"/>
    <pivotField allDrilled="1" showAll="0" dataSourceSort="1" defaultAttributeDrillState="1"/>
  </pivotFields>
  <rowFields count="1">
    <field x="0"/>
  </rowFields>
  <rowItems count="6">
    <i>
      <x v="2"/>
    </i>
    <i>
      <x v="4"/>
    </i>
    <i>
      <x v="3"/>
    </i>
    <i>
      <x v="1"/>
    </i>
    <i>
      <x/>
    </i>
    <i t="grand">
      <x/>
    </i>
  </rowItems>
  <colItems count="1">
    <i/>
  </colItems>
  <dataFields count="1">
    <dataField name="Sum of Fatalities_in_crash" fld="1" baseField="0" baseItem="0" numFmtId="3"/>
  </dataFields>
  <chartFormats count="1">
    <chartFormat chart="0" format="0" series="1">
      <pivotArea type="data" outline="0" fieldPosition="0">
        <references count="1">
          <reference field="4294967294" count="1" selected="0">
            <x v="0"/>
          </reference>
        </references>
      </pivotArea>
    </chartFormat>
  </chart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_Abbreviation].[Code].&amp;[NY]"/>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filters count="1">
    <filter fld="0" type="count" id="1" iMeasureHier="29">
      <autoFilter ref="A1">
        <filterColumn colId="0">
          <top10 val="5" filterVal="5"/>
        </filterColumn>
      </autoFilter>
    </filter>
  </filters>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6" columnCount="1" cacheId="27">
        <x15:pivotRow count="1">
          <x15:c>
            <x15:v>28</x15:v>
          </x15:c>
        </x15:pivotRow>
        <x15:pivotRow count="1">
          <x15:c>
            <x15:v>110</x15:v>
          </x15:c>
        </x15:pivotRow>
        <x15:pivotRow count="1">
          <x15:c>
            <x15:v>214</x15:v>
          </x15:c>
        </x15:pivotRow>
        <x15:pivotRow count="1">
          <x15:c>
            <x15:v>707</x15:v>
          </x15:c>
        </x15:pivotRow>
        <x15:pivotRow count="1">
          <x15:c>
            <x15:v>2235</x15:v>
          </x15:c>
        </x15:pivotRow>
        <x15:pivotRow count="1">
          <x15:c>
            <x15:v>3294</x15:v>
          </x15:c>
        </x15:pivotRow>
      </x15:pivotTableData>
    </ext>
    <ext xmlns:x15="http://schemas.microsoft.com/office/spreadsheetml/2010/11/main" uri="{E67621CE-5B39-4880-91FE-76760E9C1902}">
      <x15:pivotTableUISettings>
        <x15:activeTabTopLevelEntity name="[Crash_Data]"/>
        <x15:activeTabTopLevelEntity name="[State_Abbreviation]"/>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C5C5753-72A4-4F6F-9644-D347206F37BA}" name="PivotChartTable2" cacheId="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1">
  <location ref="A1:D38" firstHeaderRow="1" firstDataRow="2" firstDataCol="1"/>
  <pivotFields count="4">
    <pivotField axis="axisRow" allDrilled="1" showAll="0" dataSourceSort="1" defaultAttributeDrillState="1">
      <items count="57">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t="default"/>
      </items>
    </pivotField>
    <pivotField dataField="1" showAll="0"/>
    <pivotField axis="axisCol" allDrilled="1" showAll="0" dataSourceSort="1" defaultAttributeDrillState="1">
      <items count="3">
        <item x="0"/>
        <item x="1"/>
        <item t="default"/>
      </items>
    </pivotField>
    <pivotField allDrilled="1" showAll="0" dataSourceSort="1" defaultAttributeDrillState="1"/>
  </pivotFields>
  <rowFields count="1">
    <field x="0"/>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2"/>
  </colFields>
  <colItems count="3">
    <i>
      <x/>
    </i>
    <i>
      <x v="1"/>
    </i>
    <i t="grand">
      <x/>
    </i>
  </colItems>
  <dataFields count="1">
    <dataField name="Sum of Fatalities_in_crash" fld="1" baseField="0" baseItem="0"/>
  </dataFields>
  <chartFormats count="1">
    <chartFormat chart="0" format="0" series="1">
      <pivotArea type="data" outline="0" fieldPosition="0">
        <references count="1">
          <reference field="4294967294" count="1" selected="0">
            <x v="0"/>
          </reference>
        </references>
      </pivotArea>
    </chartFormat>
  </chart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_Abbreviation].[Code].&amp;[NY]"/>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rowHierarchiesUsage count="1">
    <rowHierarchyUsage hierarchyUsage="3"/>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36" columnCount="3" cacheId="28">
        <x15:pivotRow count="3">
          <x15:c>
            <x15:v>6</x15:v>
          </x15:c>
          <x15:c>
            <x15:v>21</x15:v>
          </x15:c>
          <x15:c>
            <x15:v>27</x15:v>
          </x15:c>
        </x15:pivotRow>
        <x15:pivotRow count="3">
          <x15:c>
            <x15:v>1</x15:v>
          </x15:c>
          <x15:c>
            <x15:v>12</x15:v>
          </x15:c>
          <x15:c>
            <x15:v>13</x15:v>
          </x15:c>
        </x15:pivotRow>
        <x15:pivotRow count="3">
          <x15:c>
            <x15:v>5</x15:v>
          </x15:c>
          <x15:c>
            <x15:v>7</x15:v>
          </x15:c>
          <x15:c>
            <x15:v>12</x15:v>
          </x15:c>
        </x15:pivotRow>
        <x15:pivotRow count="3">
          <x15:c t="e">
            <x15:v/>
          </x15:c>
          <x15:c>
            <x15:v>4</x15:v>
          </x15:c>
          <x15:c>
            <x15:v>4</x15:v>
          </x15:c>
        </x15:pivotRow>
        <x15:pivotRow count="3">
          <x15:c>
            <x15:v>2</x15:v>
          </x15:c>
          <x15:c>
            <x15:v>7</x15:v>
          </x15:c>
          <x15:c>
            <x15:v>9</x15:v>
          </x15:c>
        </x15:pivotRow>
        <x15:pivotRow count="3">
          <x15:c>
            <x15:v>1</x15:v>
          </x15:c>
          <x15:c>
            <x15:v>5</x15:v>
          </x15:c>
          <x15:c>
            <x15:v>6</x15:v>
          </x15:c>
        </x15:pivotRow>
        <x15:pivotRow count="3">
          <x15:c>
            <x15:v>1</x15:v>
          </x15:c>
          <x15:c>
            <x15:v>13</x15:v>
          </x15:c>
          <x15:c>
            <x15:v>14</x15:v>
          </x15:c>
        </x15:pivotRow>
        <x15:pivotRow count="3">
          <x15:c t="e">
            <x15:v/>
          </x15:c>
          <x15:c>
            <x15:v>12</x15:v>
          </x15:c>
          <x15:c>
            <x15:v>12</x15:v>
          </x15:c>
        </x15:pivotRow>
        <x15:pivotRow count="3">
          <x15:c t="e">
            <x15:v/>
          </x15:c>
          <x15:c>
            <x15:v>11</x15:v>
          </x15:c>
          <x15:c>
            <x15:v>11</x15:v>
          </x15:c>
        </x15:pivotRow>
        <x15:pivotRow count="3">
          <x15:c>
            <x15:v>2</x15:v>
          </x15:c>
          <x15:c>
            <x15:v>11</x15:v>
          </x15:c>
          <x15:c>
            <x15:v>13</x15:v>
          </x15:c>
        </x15:pivotRow>
        <x15:pivotRow count="3">
          <x15:c>
            <x15:v>5</x15:v>
          </x15:c>
          <x15:c>
            <x15:v>5</x15:v>
          </x15:c>
          <x15:c>
            <x15:v>10</x15:v>
          </x15:c>
        </x15:pivotRow>
        <x15:pivotRow count="3">
          <x15:c>
            <x15:v>3</x15:v>
          </x15:c>
          <x15:c>
            <x15:v>8</x15:v>
          </x15:c>
          <x15:c>
            <x15:v>11</x15:v>
          </x15:c>
        </x15:pivotRow>
        <x15:pivotRow count="3">
          <x15:c t="e">
            <x15:v/>
          </x15:c>
          <x15:c>
            <x15:v>15</x15:v>
          </x15:c>
          <x15:c>
            <x15:v>15</x15:v>
          </x15:c>
        </x15:pivotRow>
        <x15:pivotRow count="3">
          <x15:c t="e">
            <x15:v/>
          </x15:c>
          <x15:c>
            <x15:v>8</x15:v>
          </x15:c>
          <x15:c>
            <x15:v>8</x15:v>
          </x15:c>
        </x15:pivotRow>
        <x15:pivotRow count="3">
          <x15:c t="e">
            <x15:v/>
          </x15:c>
          <x15:c>
            <x15:v>10</x15:v>
          </x15:c>
          <x15:c>
            <x15:v>10</x15:v>
          </x15:c>
        </x15:pivotRow>
        <x15:pivotRow count="3">
          <x15:c>
            <x15:v>1</x15:v>
          </x15:c>
          <x15:c>
            <x15:v>13</x15:v>
          </x15:c>
          <x15:c>
            <x15:v>14</x15:v>
          </x15:c>
        </x15:pivotRow>
        <x15:pivotRow count="3">
          <x15:c>
            <x15:v>2</x15:v>
          </x15:c>
          <x15:c>
            <x15:v>8</x15:v>
          </x15:c>
          <x15:c>
            <x15:v>10</x15:v>
          </x15:c>
        </x15:pivotRow>
        <x15:pivotRow count="3">
          <x15:c t="e">
            <x15:v/>
          </x15:c>
          <x15:c>
            <x15:v>14</x15:v>
          </x15:c>
          <x15:c>
            <x15:v>14</x15:v>
          </x15:c>
        </x15:pivotRow>
        <x15:pivotRow count="3">
          <x15:c t="e">
            <x15:v/>
          </x15:c>
          <x15:c>
            <x15:v>17</x15:v>
          </x15:c>
          <x15:c>
            <x15:v>17</x15:v>
          </x15:c>
        </x15:pivotRow>
        <x15:pivotRow count="3">
          <x15:c>
            <x15:v>4</x15:v>
          </x15:c>
          <x15:c>
            <x15:v>13</x15:v>
          </x15:c>
          <x15:c>
            <x15:v>17</x15:v>
          </x15:c>
        </x15:pivotRow>
        <x15:pivotRow count="3">
          <x15:c>
            <x15:v>5</x15:v>
          </x15:c>
          <x15:c>
            <x15:v>12</x15:v>
          </x15:c>
          <x15:c>
            <x15:v>17</x15:v>
          </x15:c>
        </x15:pivotRow>
        <x15:pivotRow count="3">
          <x15:c t="e">
            <x15:v/>
          </x15:c>
          <x15:c>
            <x15:v>12</x15:v>
          </x15:c>
          <x15:c>
            <x15:v>12</x15:v>
          </x15:c>
        </x15:pivotRow>
        <x15:pivotRow count="3">
          <x15:c>
            <x15:v>4</x15:v>
          </x15:c>
          <x15:c>
            <x15:v>7</x15:v>
          </x15:c>
          <x15:c>
            <x15:v>11</x15:v>
          </x15:c>
        </x15:pivotRow>
        <x15:pivotRow count="3">
          <x15:c t="e">
            <x15:v/>
          </x15:c>
          <x15:c>
            <x15:v>10</x15:v>
          </x15:c>
          <x15:c>
            <x15:v>10</x15:v>
          </x15:c>
        </x15:pivotRow>
        <x15:pivotRow count="3">
          <x15:c t="e">
            <x15:v/>
          </x15:c>
          <x15:c>
            <x15:v>4</x15:v>
          </x15:c>
          <x15:c>
            <x15:v>4</x15:v>
          </x15:c>
        </x15:pivotRow>
        <x15:pivotRow count="3">
          <x15:c>
            <x15:v>1</x15:v>
          </x15:c>
          <x15:c>
            <x15:v>6</x15:v>
          </x15:c>
          <x15:c>
            <x15:v>7</x15:v>
          </x15:c>
        </x15:pivotRow>
        <x15:pivotRow count="3">
          <x15:c>
            <x15:v>3</x15:v>
          </x15:c>
          <x15:c>
            <x15:v>3</x15:v>
          </x15:c>
          <x15:c>
            <x15:v>6</x15:v>
          </x15:c>
        </x15:pivotRow>
        <x15:pivotRow count="3">
          <x15:c>
            <x15:v>2</x15:v>
          </x15:c>
          <x15:c>
            <x15:v>6</x15:v>
          </x15:c>
          <x15:c>
            <x15:v>8</x15:v>
          </x15:c>
        </x15:pivotRow>
        <x15:pivotRow count="3">
          <x15:c>
            <x15:v>3</x15:v>
          </x15:c>
          <x15:c>
            <x15:v>3</x15:v>
          </x15:c>
          <x15:c>
            <x15:v>6</x15:v>
          </x15:c>
        </x15:pivotRow>
        <x15:pivotRow count="3">
          <x15:c t="e">
            <x15:v/>
          </x15:c>
          <x15:c>
            <x15:v>5</x15:v>
          </x15:c>
          <x15:c>
            <x15:v>5</x15:v>
          </x15:c>
        </x15:pivotRow>
        <x15:pivotRow count="3">
          <x15:c t="e">
            <x15:v/>
          </x15:c>
          <x15:c>
            <x15:v>3</x15:v>
          </x15:c>
          <x15:c>
            <x15:v>3</x15:v>
          </x15:c>
        </x15:pivotRow>
        <x15:pivotRow count="3">
          <x15:c t="e">
            <x15:v/>
          </x15:c>
          <x15:c>
            <x15:v>3</x15:v>
          </x15:c>
          <x15:c>
            <x15:v>3</x15:v>
          </x15:c>
        </x15:pivotRow>
        <x15:pivotRow count="3">
          <x15:c t="e">
            <x15:v/>
          </x15:c>
          <x15:c>
            <x15:v>1</x15:v>
          </x15:c>
          <x15:c>
            <x15:v>1</x15:v>
          </x15:c>
        </x15:pivotRow>
        <x15:pivotRow count="3">
          <x15:c t="e">
            <x15:v/>
          </x15:c>
          <x15:c>
            <x15:v>1</x15:v>
          </x15:c>
          <x15:c>
            <x15:v>1</x15:v>
          </x15:c>
        </x15:pivotRow>
        <x15:pivotRow count="3">
          <x15:c t="e">
            <x15:v/>
          </x15:c>
          <x15:c>
            <x15:v>2</x15:v>
          </x15:c>
          <x15:c>
            <x15:v>2</x15:v>
          </x15:c>
        </x15:pivotRow>
        <x15:pivotRow count="3">
          <x15:c>
            <x15:v>51</x15:v>
          </x15:c>
          <x15:c>
            <x15:v>292</x15:v>
          </x15:c>
          <x15:c>
            <x15:v>343</x15:v>
          </x15:c>
        </x15:pivotRow>
      </x15:pivotTableData>
    </ext>
    <ext xmlns:x15="http://schemas.microsoft.com/office/spreadsheetml/2010/11/main" uri="{E67621CE-5B39-4880-91FE-76760E9C1902}">
      <x15:pivotTableUISettings>
        <x15:activeTabTopLevelEntity name="[Crash_Data]"/>
        <x15:activeTabTopLevelEntity name="[State_Abbreviation]"/>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7D40956-871E-429F-90C8-11E7BEE9ACB1}" name="PivotChartTable3" cacheId="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1">
  <location ref="A1:D8" firstHeaderRow="1" firstDataRow="2" firstDataCol="1"/>
  <pivotFields count="4">
    <pivotField dataField="1" showAll="0"/>
    <pivotField axis="axisRow" allDrilled="1" showAll="0" measureFilter="1" sortType="ascending" defaultAttributeDrillState="1">
      <items count="6">
        <item x="0"/>
        <item x="1"/>
        <item x="2"/>
        <item x="3"/>
        <item x="4"/>
        <item t="default"/>
      </items>
      <autoSortScope>
        <pivotArea dataOnly="0" outline="0" fieldPosition="0">
          <references count="1">
            <reference field="4294967294" count="1" selected="0">
              <x v="0"/>
            </reference>
          </references>
        </pivotArea>
      </autoSortScope>
    </pivotField>
    <pivotField axis="axisCol" allDrilled="1" showAll="0" dataSourceSort="1" defaultAttributeDrillState="1">
      <items count="3">
        <item x="0"/>
        <item x="1"/>
        <item t="default"/>
      </items>
    </pivotField>
    <pivotField allDrilled="1" showAll="0" dataSourceSort="1" defaultAttributeDrillState="1"/>
  </pivotFields>
  <rowFields count="1">
    <field x="1"/>
  </rowFields>
  <rowItems count="6">
    <i>
      <x v="1"/>
    </i>
    <i>
      <x/>
    </i>
    <i>
      <x v="3"/>
    </i>
    <i>
      <x v="4"/>
    </i>
    <i>
      <x v="2"/>
    </i>
    <i t="grand">
      <x/>
    </i>
  </rowItems>
  <colFields count="1">
    <field x="2"/>
  </colFields>
  <colItems count="3">
    <i>
      <x/>
    </i>
    <i>
      <x v="1"/>
    </i>
    <i t="grand">
      <x/>
    </i>
  </colItems>
  <dataFields count="1">
    <dataField name="Sum of Fatalities_in_crash" fld="0" baseField="0" baseItem="0" numFmtId="3"/>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0"/>
          </reference>
        </references>
      </pivotArea>
    </chartFormat>
    <chartFormat chart="0" format="2" series="1">
      <pivotArea type="data" outline="0" fieldPosition="0">
        <references count="2">
          <reference field="4294967294" count="1" selected="0">
            <x v="0"/>
          </reference>
          <reference field="2" count="1" selected="0">
            <x v="1"/>
          </reference>
        </references>
      </pivotArea>
    </chartFormat>
  </chart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_Abbreviation].[Code].&amp;[NY]"/>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filters count="1">
    <filter fld="1" type="count" id="1" iMeasureHier="29">
      <autoFilter ref="A1">
        <filterColumn colId="0">
          <top10 val="5" filterVal="5"/>
        </filterColumn>
      </autoFilter>
    </filter>
  </filters>
  <rowHierarchiesUsage count="1">
    <rowHierarchyUsage hierarchyUsage="14"/>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6" columnCount="3" cacheId="29">
        <x15:pivotRow count="3">
          <x15:c>
            <x15:v>118</x15:v>
          </x15:c>
          <x15:c>
            <x15:v>213</x15:v>
          </x15:c>
          <x15:c>
            <x15:v>331</x15:v>
          </x15:c>
        </x15:pivotRow>
        <x15:pivotRow count="3">
          <x15:c>
            <x15:v>142</x15:v>
          </x15:c>
          <x15:c>
            <x15:v>306</x15:v>
          </x15:c>
          <x15:c>
            <x15:v>448</x15:v>
          </x15:c>
        </x15:pivotRow>
        <x15:pivotRow count="3">
          <x15:c>
            <x15:v>128</x15:v>
          </x15:c>
          <x15:c>
            <x15:v>320</x15:v>
          </x15:c>
          <x15:c>
            <x15:v>448</x15:v>
          </x15:c>
        </x15:pivotRow>
        <x15:pivotRow count="3">
          <x15:c>
            <x15:v>184</x15:v>
          </x15:c>
          <x15:c>
            <x15:v>358</x15:v>
          </x15:c>
          <x15:c>
            <x15:v>542</x15:v>
          </x15:c>
        </x15:pivotRow>
        <x15:pivotRow count="3">
          <x15:c>
            <x15:v>186</x15:v>
          </x15:c>
          <x15:c>
            <x15:v>383</x15:v>
          </x15:c>
          <x15:c>
            <x15:v>569</x15:v>
          </x15:c>
        </x15:pivotRow>
        <x15:pivotRow count="3">
          <x15:c>
            <x15:v>758</x15:v>
          </x15:c>
          <x15:c>
            <x15:v>1580</x15:v>
          </x15:c>
          <x15:c>
            <x15:v>2338</x15:v>
          </x15:c>
        </x15:pivotRow>
      </x15:pivotTableData>
    </ext>
    <ext xmlns:x15="http://schemas.microsoft.com/office/spreadsheetml/2010/11/main" uri="{E67621CE-5B39-4880-91FE-76760E9C1902}">
      <x15:pivotTableUISettings>
        <x15:activeTabTopLevelEntity name="[Crash_Data]"/>
        <x15:activeTabTopLevelEntity name="[State_Abbreviation]"/>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7D40956-871E-429F-90C8-11E7BEE9ACB1}" name="PivotChartTable4" cacheId="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2">
  <location ref="A1:D8" firstHeaderRow="1" firstDataRow="2" firstDataCol="1"/>
  <pivotFields count="5">
    <pivotField dataField="1" showAll="0"/>
    <pivotField allDrilled="1" showAll="0" sortType="ascending" defaultAttributeDrillState="1">
      <items count="6">
        <item x="0"/>
        <item x="1"/>
        <item x="2"/>
        <item x="3"/>
        <item x="4"/>
        <item t="default"/>
      </items>
      <autoSortScope>
        <pivotArea dataOnly="0" outline="0" fieldPosition="0">
          <references count="1">
            <reference field="4294967294" count="1" selected="0">
              <x v="0"/>
            </reference>
          </references>
        </pivotArea>
      </autoSortScope>
    </pivotField>
    <pivotField axis="axisCol" allDrilled="1" showAll="0" dataSourceSort="1" defaultAttributeDrillState="1">
      <items count="3">
        <item x="0"/>
        <item x="1"/>
        <item t="default"/>
      </items>
    </pivotField>
    <pivotField allDrilled="1" showAll="0" dataSourceSort="1" defaultAttributeDrillState="1"/>
    <pivotField axis="axisRow" allDrilled="1" showAll="0" measureFilter="1" sortType="ascending" defaultAttributeDrillState="1">
      <items count="6">
        <item x="0"/>
        <item x="1"/>
        <item x="2"/>
        <item x="3"/>
        <item x="4"/>
        <item t="default"/>
      </items>
      <autoSortScope>
        <pivotArea dataOnly="0" outline="0" fieldPosition="0">
          <references count="1">
            <reference field="4294967294" count="1" selected="0">
              <x v="0"/>
            </reference>
          </references>
        </pivotArea>
      </autoSortScope>
    </pivotField>
  </pivotFields>
  <rowFields count="1">
    <field x="4"/>
  </rowFields>
  <rowItems count="6">
    <i>
      <x v="2"/>
    </i>
    <i>
      <x/>
    </i>
    <i>
      <x v="4"/>
    </i>
    <i>
      <x v="3"/>
    </i>
    <i>
      <x v="1"/>
    </i>
    <i t="grand">
      <x/>
    </i>
  </rowItems>
  <colFields count="1">
    <field x="2"/>
  </colFields>
  <colItems count="3">
    <i>
      <x/>
    </i>
    <i>
      <x v="1"/>
    </i>
    <i t="grand">
      <x/>
    </i>
  </colItems>
  <dataFields count="1">
    <dataField name="Sum of Fatalities_in_crash" fld="0" baseField="0" baseItem="0" numFmtId="3"/>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0"/>
          </reference>
        </references>
      </pivotArea>
    </chartFormat>
    <chartFormat chart="0" format="2" series="1">
      <pivotArea type="data" outline="0" fieldPosition="0">
        <references count="2">
          <reference field="4294967294" count="1" selected="0">
            <x v="0"/>
          </reference>
          <reference field="2" count="1" selected="0">
            <x v="1"/>
          </reference>
        </references>
      </pivotArea>
    </chartFormat>
    <chartFormat chart="1" format="3" series="1">
      <pivotArea type="data" outline="0" fieldPosition="0">
        <references count="2">
          <reference field="4294967294" count="1" selected="0">
            <x v="0"/>
          </reference>
          <reference field="2" count="1" selected="0">
            <x v="0"/>
          </reference>
        </references>
      </pivotArea>
    </chartFormat>
    <chartFormat chart="1" format="4" series="1">
      <pivotArea type="data" outline="0" fieldPosition="0">
        <references count="2">
          <reference field="4294967294" count="1" selected="0">
            <x v="0"/>
          </reference>
          <reference field="2" count="1" selected="0">
            <x v="1"/>
          </reference>
        </references>
      </pivotArea>
    </chartFormat>
  </chart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_Abbreviation].[Code].&amp;[NY]"/>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filters count="1">
    <filter fld="4" type="count" id="2" iMeasureHier="29">
      <autoFilter ref="A1">
        <filterColumn colId="0">
          <top10 val="5" filterVal="5"/>
        </filterColumn>
      </autoFilter>
    </filter>
  </filters>
  <rowHierarchiesUsage count="1">
    <rowHierarchyUsage hierarchyUsage="12"/>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6" columnCount="3" cacheId="31">
        <x15:pivotRow count="3">
          <x15:c>
            <x15:v>4</x15:v>
          </x15:c>
          <x15:c>
            <x15:v>3</x15:v>
          </x15:c>
          <x15:c>
            <x15:v>7</x15:v>
          </x15:c>
        </x15:pivotRow>
        <x15:pivotRow count="3">
          <x15:c>
            <x15:v>7</x15:v>
          </x15:c>
          <x15:c>
            <x15:v>49</x15:v>
          </x15:c>
          <x15:c>
            <x15:v>56</x15:v>
          </x15:c>
        </x15:pivotRow>
        <x15:pivotRow count="3">
          <x15:c>
            <x15:v>115</x15:v>
          </x15:c>
          <x15:c>
            <x15:v>213</x15:v>
          </x15:c>
          <x15:c>
            <x15:v>328</x15:v>
          </x15:c>
        </x15:pivotRow>
        <x15:pivotRow count="3">
          <x15:c>
            <x15:v>595</x15:v>
          </x15:c>
          <x15:c>
            <x15:v>715</x15:v>
          </x15:c>
          <x15:c>
            <x15:v>1310</x15:v>
          </x15:c>
        </x15:pivotRow>
        <x15:pivotRow count="3">
          <x15:c>
            <x15:v>379</x15:v>
          </x15:c>
          <x15:c>
            <x15:v>1227</x15:v>
          </x15:c>
          <x15:c>
            <x15:v>1606</x15:v>
          </x15:c>
        </x15:pivotRow>
        <x15:pivotRow count="3">
          <x15:c>
            <x15:v>1100</x15:v>
          </x15:c>
          <x15:c>
            <x15:v>2207</x15:v>
          </x15:c>
          <x15:c>
            <x15:v>3307</x15:v>
          </x15:c>
        </x15:pivotRow>
      </x15:pivotTableData>
    </ext>
    <ext xmlns:x15="http://schemas.microsoft.com/office/spreadsheetml/2010/11/main" uri="{E67621CE-5B39-4880-91FE-76760E9C1902}">
      <x15:pivotTableUISettings>
        <x15:activeTabTopLevelEntity name="[Crash_Data]"/>
        <x15:activeTabTopLevelEntity name="[State_Abbreviation]"/>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2E5C46A-E1DA-4F68-8F7D-480CC2D82EA4}" name="Slicer_Pivot" cacheId="3" dataOnRows="1" applyNumberFormats="0" applyBorderFormats="0" applyFontFormats="0" applyPatternFormats="0" applyAlignmentFormats="0" applyWidthHeightFormats="1" dataCaption="Values" tag="a3da31b9-b103-4468-997d-b41e82e73fa8" updatedVersion="6" minRefreshableVersion="3" useAutoFormatting="1" rowGrandTotals="0" itemPrintTitles="1" createdVersion="5" indent="0" compact="0" compactData="0" multipleFieldFilters="0" chartFormat="6">
  <location ref="H3:I4" firstHeaderRow="1" firstDataRow="1" firstDataCol="2"/>
  <pivotFields count="2">
    <pivotField axis="axisRow" compact="0" allDrilled="1" outline="0" showAll="0" dataSourceSort="1" defaultSubtotal="0" defaultAttributeDrillState="1">
      <items count="1">
        <item s="1" x="0"/>
      </items>
    </pivotField>
    <pivotField axis="axisRow" compact="0" allDrilled="1" outline="0" showAll="0" dataSourceSort="1" defaultSubtotal="0" defaultAttributeDrillState="1">
      <items count="1">
        <item x="0"/>
      </items>
    </pivotField>
  </pivotFields>
  <rowFields count="2">
    <field x="0"/>
    <field x="1"/>
  </rowFields>
  <rowItems count="1">
    <i>
      <x/>
      <x/>
    </i>
  </rowItem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caption="All Stat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Selected State(s)"/>
    <pivotHierarchy dragToData="1"/>
    <pivotHierarchy dragToData="1"/>
  </pivotHierarchies>
  <pivotTableStyleInfo name="PivotStyleLight16" showRowHeaders="1" showColHeaders="1" showRowStripes="0" showColStripes="0" showLastColumn="1"/>
  <rowHierarchiesUsage count="2">
    <rowHierarchyUsage hierarchyUsage="22"/>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es]"/>
        <x15:activeTabTopLevelEntity name="[Crash_Data]"/>
        <x15:activeTabTopLevelEntity name="[State_Abbreviation]"/>
      </x15:pivotTableUISettings>
    </ext>
    <ext xmlns:xpdl="http://schemas.microsoft.com/office/spreadsheetml/2016/pivotdefaultlayout" uri="{747A6164-185A-40DC-8AA5-F01512510D54}">
      <xpdl:pivotTableDefinition16 EnabledSubtotals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38EC831-CB37-4F12-9580-379FF8119276}" name="Month_Pivot" cacheId="2" applyNumberFormats="0" applyBorderFormats="0" applyFontFormats="0" applyPatternFormats="0" applyAlignmentFormats="0" applyWidthHeightFormats="1" dataCaption="Values" tag="16a3c11a-1eff-4f9f-872e-f41cc16f60de" updatedVersion="6" minRefreshableVersion="3" useAutoFormatting="1" itemPrintTitles="1" createdVersion="5" indent="0" outline="1" outlineData="1" multipleFieldFilters="0" chartFormat="6">
  <location ref="C3:E6" firstHeaderRow="0" firstDataRow="1" firstDataCol="1"/>
  <pivotFields count="4">
    <pivotField dataField="1" showAll="0"/>
    <pivotField dataField="1" showAll="0"/>
    <pivotField allDrilled="1" showAll="0" dataSourceSort="1" defaultAttributeDrillState="1"/>
    <pivotField axis="axisRow" allDrilled="1" showAll="0" dataSourceSort="1" defaultAttributeDrillState="1">
      <items count="3">
        <item x="0"/>
        <item x="1"/>
        <item t="default"/>
      </items>
    </pivotField>
  </pivotFields>
  <rowFields count="1">
    <field x="3"/>
  </rowFields>
  <rowItems count="3">
    <i>
      <x/>
    </i>
    <i>
      <x v="1"/>
    </i>
    <i t="grand">
      <x/>
    </i>
  </rowItems>
  <colFields count="1">
    <field x="-2"/>
  </colFields>
  <colItems count="2">
    <i>
      <x/>
    </i>
    <i i="1">
      <x v="1"/>
    </i>
  </colItems>
  <dataFields count="2">
    <dataField name="Selected State(s)" fld="0" baseField="0" baseItem="1" numFmtId="3"/>
    <dataField fld="1" subtotal="count" baseField="0" baseItem="0"/>
  </dataFields>
  <chartFormats count="4">
    <chartFormat chart="3" format="4"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1"/>
          </reference>
        </references>
      </pivotArea>
    </chartFormat>
  </chart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_Abbreviation].[Code].&amp;[NY]"/>
      </members>
    </pivotHierarchy>
    <pivotHierarchy dragToRow="0" dragToCol="0" dragToPage="0" dragToData="1" caption="All Stat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Selected State(s)"/>
    <pivotHierarchy dragToData="1"/>
    <pivotHierarchy dragToData="1"/>
  </pivotHierarchies>
  <pivotTableStyleInfo name="PivotStyleLight16" showRowHeaders="1" showColHeaders="1" showRowStripes="0" showColStripes="0" showLastColumn="1"/>
  <rowHierarchiesUsage count="1">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rash_Data]"/>
        <x15:activeTabTopLevelEntity name="[State_Abbreviat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Month_Pivot" cacheId="1" applyNumberFormats="0" applyBorderFormats="0" applyFontFormats="0" applyPatternFormats="0" applyAlignmentFormats="0" applyWidthHeightFormats="1" dataCaption="Values" tag="95fd494d-09e4-4ef3-ac6b-81c595bf9af7" updatedVersion="6" minRefreshableVersion="3" useAutoFormatting="1" itemPrintTitles="1" createdVersion="5" indent="0" outline="1" outlineData="1" multipleFieldFilters="0" chartFormat="9">
  <location ref="C3:E16" firstHeaderRow="0" firstDataRow="1" firstDataCol="1"/>
  <pivotFields count="4">
    <pivotField dataField="1" showAll="0"/>
    <pivotField dataField="1" showAll="0"/>
    <pivotField allDrilled="1" showAll="0" dataSourceSort="1" defaultAttributeDrillState="1"/>
    <pivotField axis="axisRow" allDrilled="1" showAll="0" dataSourceSort="1" defaultAttributeDrillState="1">
      <items count="13">
        <item x="0"/>
        <item x="1"/>
        <item x="2"/>
        <item x="3"/>
        <item x="4"/>
        <item x="5"/>
        <item x="6"/>
        <item x="7"/>
        <item x="8"/>
        <item x="9"/>
        <item x="10"/>
        <item x="11"/>
        <item t="default"/>
      </items>
    </pivotField>
  </pivotFields>
  <rowFields count="1">
    <field x="3"/>
  </rowFields>
  <rowItems count="13">
    <i>
      <x/>
    </i>
    <i>
      <x v="1"/>
    </i>
    <i>
      <x v="2"/>
    </i>
    <i>
      <x v="3"/>
    </i>
    <i>
      <x v="4"/>
    </i>
    <i>
      <x v="5"/>
    </i>
    <i>
      <x v="6"/>
    </i>
    <i>
      <x v="7"/>
    </i>
    <i>
      <x v="8"/>
    </i>
    <i>
      <x v="9"/>
    </i>
    <i>
      <x v="10"/>
    </i>
    <i>
      <x v="11"/>
    </i>
    <i t="grand">
      <x/>
    </i>
  </rowItems>
  <colFields count="1">
    <field x="-2"/>
  </colFields>
  <colItems count="2">
    <i>
      <x/>
    </i>
    <i i="1">
      <x v="1"/>
    </i>
  </colItems>
  <dataFields count="2">
    <dataField name="Selected State(s)" fld="0" baseField="0" baseItem="1" numFmtId="3"/>
    <dataField fld="1" subtotal="count" baseField="0" baseItem="0"/>
  </dataFields>
  <chartFormats count="4">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_Abbreviation].[Code].&amp;[NY]"/>
      </members>
    </pivotHierarchy>
    <pivotHierarchy dragToRow="0" dragToCol="0" dragToPage="0" dragToData="1" caption="All Stat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Selected State(s)"/>
    <pivotHierarchy dragToData="1"/>
    <pivotHierarchy dragToData="1"/>
  </pivotHierarchies>
  <pivotTableStyleInfo name="PivotStyleLight16" showRowHeaders="1" showColHeaders="1" showRowStripes="0" showColStripes="0" showLastColumn="1"/>
  <rowHierarchiesUsage count="1">
    <rowHierarchyUsage hierarchyUsage="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rash_Data]"/>
        <x15:activeTabTopLevelEntity name="[State_Abbreviation]"/>
        <x15:activeTabTopLevelEntity name="[Date]"/>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ge_Pivot" cacheId="0" applyNumberFormats="0" applyBorderFormats="0" applyFontFormats="0" applyPatternFormats="0" applyAlignmentFormats="0" applyWidthHeightFormats="1" dataCaption="Values" tag="9f12ba5f-cd6f-4a9a-a431-4a7f407870ab" updatedVersion="6" minRefreshableVersion="3" useAutoFormatting="1" itemPrintTitles="1" createdVersion="5" indent="0" outline="1" outlineData="1" multipleFieldFilters="0" chartFormat="7">
  <location ref="C3:F11" firstHeaderRow="1" firstDataRow="2" firstDataCol="1"/>
  <pivotFields count="4">
    <pivotField axis="axisRow" allDrilled="1" showAll="0" defaultAttributeDrillState="1">
      <items count="7">
        <item x="0"/>
        <item x="2"/>
        <item x="3"/>
        <item x="4"/>
        <item x="5"/>
        <item x="1"/>
        <item t="default"/>
      </items>
    </pivotField>
    <pivotField dataField="1" showAll="0"/>
    <pivotField axis="axisCol" allDrilled="1" showAll="0" dataSourceSort="1" defaultAttributeDrillState="1">
      <items count="3">
        <item x="0"/>
        <item x="1"/>
        <item t="default"/>
      </items>
    </pivotField>
    <pivotField allDrilled="1" showAll="0" dataSourceSort="1" defaultAttributeDrillState="1"/>
  </pivotFields>
  <rowFields count="1">
    <field x="0"/>
  </rowFields>
  <rowItems count="7">
    <i>
      <x/>
    </i>
    <i>
      <x v="1"/>
    </i>
    <i>
      <x v="2"/>
    </i>
    <i>
      <x v="3"/>
    </i>
    <i>
      <x v="4"/>
    </i>
    <i>
      <x v="5"/>
    </i>
    <i t="grand">
      <x/>
    </i>
  </rowItems>
  <colFields count="1">
    <field x="2"/>
  </colFields>
  <colItems count="3">
    <i>
      <x/>
    </i>
    <i>
      <x v="1"/>
    </i>
    <i t="grand">
      <x/>
    </i>
  </colItems>
  <dataFields count="1">
    <dataField name="Sum of Fatalities_in_crash" fld="1" baseField="0" baseItem="3" numFmtId="3"/>
  </dataFields>
  <chartFormats count="4">
    <chartFormat chart="4" format="0" series="1">
      <pivotArea type="data" outline="0" fieldPosition="0">
        <references count="2">
          <reference field="4294967294" count="1" selected="0">
            <x v="0"/>
          </reference>
          <reference field="2" count="1" selected="0">
            <x v="0"/>
          </reference>
        </references>
      </pivotArea>
    </chartFormat>
    <chartFormat chart="4" format="1" series="1">
      <pivotArea type="data" outline="0" fieldPosition="0">
        <references count="2">
          <reference field="4294967294" count="1" selected="0">
            <x v="0"/>
          </reference>
          <reference field="2" count="1" selected="0">
            <x v="1"/>
          </reference>
        </references>
      </pivotArea>
    </chartFormat>
    <chartFormat chart="6" format="8" series="1">
      <pivotArea type="data" outline="0" fieldPosition="0">
        <references count="2">
          <reference field="4294967294" count="1" selected="0">
            <x v="0"/>
          </reference>
          <reference field="2" count="1" selected="0">
            <x v="0"/>
          </reference>
        </references>
      </pivotArea>
    </chartFormat>
    <chartFormat chart="6" format="9" series="1">
      <pivotArea type="data" outline="0" fieldPosition="0">
        <references count="2">
          <reference field="4294967294" count="1" selected="0">
            <x v="0"/>
          </reference>
          <reference field="2" count="1" selected="0">
            <x v="1"/>
          </reference>
        </references>
      </pivotArea>
    </chartFormat>
  </chart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_Abbreviation].[Code].&amp;[NY]"/>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geBands]"/>
        <x15:activeTabTopLevelEntity name="[Crash_Data]"/>
        <x15:activeTabTopLevelEntity name="[State_Abbreviation]"/>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de" xr10:uid="{948B9B6C-F77E-4934-94A6-29F6C2879F86}" sourceName="[State_Abbreviation].[Code]">
  <pivotTables>
    <pivotTable tabId="6" name="Age_Pivot"/>
    <pivotTable tabId="7" name="Month_Pivot"/>
    <pivotTable tabId="15" name="Month_Pivot"/>
    <pivotTable tabId="15" name="Slicer_Pivot"/>
  </pivotTables>
  <data>
    <olap pivotCacheId="26">
      <levels count="2">
        <level uniqueName="[State_Abbreviation].[Code].[(All)]" sourceCaption="(All)" count="0"/>
        <level uniqueName="[State_Abbreviation].[Code].[Code]" sourceCaption="Code" count="50">
          <ranges>
            <range startItem="0">
              <i n="[State_Abbreviation].[Code].&amp;[AK]" c="AK"/>
              <i n="[State_Abbreviation].[Code].&amp;[AL]" c="AL"/>
              <i n="[State_Abbreviation].[Code].&amp;[AR]" c="AR"/>
              <i n="[State_Abbreviation].[Code].&amp;[AZ]" c="AZ"/>
              <i n="[State_Abbreviation].[Code].&amp;[CA]" c="CA"/>
              <i n="[State_Abbreviation].[Code].&amp;[CO]" c="CO"/>
              <i n="[State_Abbreviation].[Code].&amp;[CT]" c="CT"/>
              <i n="[State_Abbreviation].[Code].&amp;[DE]" c="DE"/>
              <i n="[State_Abbreviation].[Code].&amp;[FL]" c="FL"/>
              <i n="[State_Abbreviation].[Code].&amp;[GA]" c="GA"/>
              <i n="[State_Abbreviation].[Code].&amp;[HI]" c="HI"/>
              <i n="[State_Abbreviation].[Code].&amp;[IA]" c="IA"/>
              <i n="[State_Abbreviation].[Code].&amp;[ID]" c="ID"/>
              <i n="[State_Abbreviation].[Code].&amp;[IL]" c="IL"/>
              <i n="[State_Abbreviation].[Code].&amp;[IN]" c="IN"/>
              <i n="[State_Abbreviation].[Code].&amp;[KS]" c="KS"/>
              <i n="[State_Abbreviation].[Code].&amp;[KY]" c="KY"/>
              <i n="[State_Abbreviation].[Code].&amp;[LA]" c="LA"/>
              <i n="[State_Abbreviation].[Code].&amp;[MA]" c="MA"/>
              <i n="[State_Abbreviation].[Code].&amp;[MD]" c="MD"/>
              <i n="[State_Abbreviation].[Code].&amp;[ME]" c="ME"/>
              <i n="[State_Abbreviation].[Code].&amp;[MI]" c="MI"/>
              <i n="[State_Abbreviation].[Code].&amp;[MN]" c="MN"/>
              <i n="[State_Abbreviation].[Code].&amp;[MO]" c="MO"/>
              <i n="[State_Abbreviation].[Code].&amp;[MS]" c="MS"/>
              <i n="[State_Abbreviation].[Code].&amp;[MT]" c="MT"/>
              <i n="[State_Abbreviation].[Code].&amp;[NC]" c="NC"/>
              <i n="[State_Abbreviation].[Code].&amp;[ND]" c="ND"/>
              <i n="[State_Abbreviation].[Code].&amp;[NE]" c="NE"/>
              <i n="[State_Abbreviation].[Code].&amp;[NH]" c="NH"/>
              <i n="[State_Abbreviation].[Code].&amp;[NJ]" c="NJ"/>
              <i n="[State_Abbreviation].[Code].&amp;[NM]" c="NM"/>
              <i n="[State_Abbreviation].[Code].&amp;[NV]" c="NV"/>
              <i n="[State_Abbreviation].[Code].&amp;[NY]" c="NY"/>
              <i n="[State_Abbreviation].[Code].&amp;[OH]" c="OH"/>
              <i n="[State_Abbreviation].[Code].&amp;[OK]" c="OK"/>
              <i n="[State_Abbreviation].[Code].&amp;[OR]" c="OR"/>
              <i n="[State_Abbreviation].[Code].&amp;[PA]" c="PA"/>
              <i n="[State_Abbreviation].[Code].&amp;[RI]" c="RI"/>
              <i n="[State_Abbreviation].[Code].&amp;[SC]" c="SC"/>
              <i n="[State_Abbreviation].[Code].&amp;[SD]" c="SD"/>
              <i n="[State_Abbreviation].[Code].&amp;[TN]" c="TN"/>
              <i n="[State_Abbreviation].[Code].&amp;[TX]" c="TX"/>
              <i n="[State_Abbreviation].[Code].&amp;[UT]" c="UT"/>
              <i n="[State_Abbreviation].[Code].&amp;[VA]" c="VA"/>
              <i n="[State_Abbreviation].[Code].&amp;[VT]" c="VT"/>
              <i n="[State_Abbreviation].[Code].&amp;[WA]" c="WA"/>
              <i n="[State_Abbreviation].[Code].&amp;[WI]" c="WI"/>
              <i n="[State_Abbreviation].[Code].&amp;[WV]" c="WV"/>
              <i n="[State_Abbreviation].[Code].&amp;[WY]" c="WY"/>
            </range>
          </ranges>
        </level>
      </levels>
      <selections count="1">
        <selection n="[State_Abbreviation].[Code].&amp;[NY]"/>
      </selections>
    </olap>
  </data>
  <extLst>
    <x:ext xmlns:x15="http://schemas.microsoft.com/office/spreadsheetml/2010/11/main" uri="{03082B11-2C62-411c-B77F-237D8FCFBE4C}">
      <x15:slicerCachePivotTables>
        <pivotTable tabId="4294967295" name="PivotChartTable4"/>
        <pivotTable tabId="4294967295" name="PivotChartTable3"/>
        <pivotTable tabId="4294967295" name="PivotChartTable2"/>
        <pivotTable tabId="4294967295" name="PivotChartTable1"/>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de 1" xr10:uid="{6E079BB9-36DC-4848-8176-F5CB5CB2AE93}" cache="Slicer_Code" caption="State" columnCount="2" showCaption="0" level="1" style="SlicerStyleDark1" rowHeight="198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AgeBands" displayName="AgeBands" ref="A1:B107" totalsRowShown="0">
  <autoFilter ref="A1:B107" xr:uid="{00000000-0009-0000-0100-000002000000}"/>
  <tableColumns count="2">
    <tableColumn id="1" xr3:uid="{00000000-0010-0000-0100-000001000000}" name="Age" dataDxfId="0"/>
    <tableColumn id="3" xr3:uid="{D42BF930-46BB-48A1-B8A4-66C2434A2497}" name="AgeBan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
  <sheetViews>
    <sheetView showGridLines="0" workbookViewId="0">
      <selection activeCell="O14" sqref="O14"/>
    </sheetView>
  </sheetViews>
  <sheetFormatPr defaultRowHeight="15" x14ac:dyDescent="0.25"/>
  <sheetData>
    <row r="1" spans="1:16" ht="52.5" customHeight="1" x14ac:dyDescent="0.25">
      <c r="A1" s="5" t="s">
        <v>21</v>
      </c>
      <c r="B1" s="5"/>
      <c r="C1" s="5"/>
      <c r="D1" s="5"/>
      <c r="E1" s="5"/>
      <c r="F1" s="5"/>
      <c r="G1" s="5"/>
      <c r="H1" s="5"/>
      <c r="I1" s="5"/>
      <c r="J1" s="5"/>
      <c r="K1" s="5"/>
      <c r="L1" s="5"/>
      <c r="M1" s="5"/>
      <c r="N1" s="5"/>
      <c r="O1" s="5"/>
      <c r="P1" s="5"/>
    </row>
    <row r="2" spans="1:16" ht="54.75" customHeight="1" x14ac:dyDescent="0.25"/>
    <row r="3" spans="1:16" ht="54.75" customHeight="1" x14ac:dyDescent="0.25">
      <c r="C3" s="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BA991-C986-462C-8355-4E0332D2DF1D}">
  <dimension ref="A1:P1"/>
  <sheetViews>
    <sheetView showGridLines="0" workbookViewId="0">
      <selection activeCell="P47" sqref="P47"/>
    </sheetView>
  </sheetViews>
  <sheetFormatPr defaultRowHeight="15" x14ac:dyDescent="0.25"/>
  <sheetData>
    <row r="1" spans="1:16" ht="52.5" customHeight="1" x14ac:dyDescent="0.25">
      <c r="A1" s="5" t="s">
        <v>36</v>
      </c>
      <c r="B1" s="5"/>
      <c r="C1" s="5"/>
      <c r="D1" s="5"/>
      <c r="E1" s="5"/>
      <c r="F1" s="5"/>
      <c r="G1" s="5"/>
      <c r="H1" s="5"/>
      <c r="I1" s="5"/>
      <c r="J1" s="5"/>
      <c r="K1" s="5"/>
      <c r="L1" s="5"/>
      <c r="M1" s="5"/>
      <c r="N1" s="5"/>
      <c r="O1" s="5"/>
      <c r="P1" s="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0BF63-1E78-4EC1-8C59-40F854E215C9}">
  <dimension ref="A1:X6"/>
  <sheetViews>
    <sheetView showGridLines="0" tabSelected="1" zoomScaleNormal="100" workbookViewId="0">
      <selection activeCell="R5" sqref="R5"/>
    </sheetView>
  </sheetViews>
  <sheetFormatPr defaultRowHeight="15" x14ac:dyDescent="0.25"/>
  <cols>
    <col min="1" max="2" width="8.140625" customWidth="1"/>
    <col min="3" max="3" width="26.7109375" customWidth="1"/>
    <col min="4" max="6" width="18.28515625" customWidth="1"/>
    <col min="8" max="8" width="13" customWidth="1"/>
    <col min="9" max="9" width="11.85546875" customWidth="1"/>
  </cols>
  <sheetData>
    <row r="1" spans="1:24" ht="33.75" customHeight="1" x14ac:dyDescent="0.25">
      <c r="A1" s="13" t="str">
        <f>"Car Crash Analysis 2011 - "&amp;C5</f>
        <v>Car Crash Analysis 2011 - New York</v>
      </c>
      <c r="B1" s="8"/>
      <c r="C1" s="8"/>
      <c r="D1" s="8"/>
      <c r="E1" s="8"/>
      <c r="F1" s="8"/>
      <c r="G1" s="8"/>
      <c r="H1" s="8"/>
      <c r="I1" s="8"/>
      <c r="J1" s="8"/>
      <c r="K1" s="8"/>
      <c r="L1" s="8"/>
      <c r="M1" s="8"/>
      <c r="N1" s="8"/>
      <c r="O1" s="8"/>
      <c r="P1" s="8"/>
      <c r="Q1" s="8"/>
      <c r="R1" s="8"/>
      <c r="S1" s="8"/>
      <c r="T1" s="8"/>
      <c r="U1" s="8"/>
      <c r="V1" s="8"/>
      <c r="W1" s="8"/>
      <c r="X1" s="8"/>
    </row>
    <row r="3" spans="1:24" ht="21" x14ac:dyDescent="0.35">
      <c r="C3" s="9"/>
      <c r="D3" s="17" t="s">
        <v>31</v>
      </c>
      <c r="E3" s="14" t="s">
        <v>33</v>
      </c>
      <c r="F3" s="14"/>
    </row>
    <row r="4" spans="1:24" ht="21" x14ac:dyDescent="0.35">
      <c r="C4" s="9"/>
      <c r="D4" s="18" t="s">
        <v>32</v>
      </c>
      <c r="E4" s="15" t="s">
        <v>34</v>
      </c>
      <c r="F4" s="15" t="s">
        <v>35</v>
      </c>
    </row>
    <row r="5" spans="1:24" ht="21" x14ac:dyDescent="0.35">
      <c r="C5" s="16" t="str">
        <f>Headline!I4</f>
        <v>New York</v>
      </c>
      <c r="D5" s="10">
        <f>+GETPIVOTDATA("[Measures].[Sum of Fatalities_in_crash]",Headline!$C$3)</f>
        <v>3318</v>
      </c>
      <c r="E5" s="12">
        <f>GETPIVOTDATA("[Measures].[Sum of Fatalities_in_crash]",Headline!$C$3,"[Crash_Data].[DrugsOrAlcohol]","[Crash_Data].[DrugsOrAlcohol].&amp;[Yes]")</f>
        <v>371</v>
      </c>
      <c r="F5" s="11">
        <f>E5/D5</f>
        <v>0.11181434599156118</v>
      </c>
      <c r="R5" s="6"/>
    </row>
    <row r="6" spans="1:24" ht="21" x14ac:dyDescent="0.35">
      <c r="C6" s="16" t="s">
        <v>19</v>
      </c>
      <c r="D6" s="10">
        <f>+GETPIVOTDATA("[Measures].[All States]",Headline!$C$3)</f>
        <v>82111</v>
      </c>
      <c r="E6" s="12">
        <f>GETPIVOTDATA("[Measures].[All States]",Headline!$C$3,"[Crash_Data].[DrugsOrAlcohol]","[Crash_Data].[DrugsOrAlcohol].&amp;[Yes]")</f>
        <v>13184</v>
      </c>
      <c r="F6" s="11">
        <f>E6/D6</f>
        <v>0.16056314013956718</v>
      </c>
    </row>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63DC-92DB-48D6-96C9-736BB9EB456B}">
  <dimension ref="C3:I6"/>
  <sheetViews>
    <sheetView workbookViewId="0">
      <selection activeCell="C3" sqref="C3"/>
    </sheetView>
  </sheetViews>
  <sheetFormatPr defaultRowHeight="15" x14ac:dyDescent="0.25"/>
  <cols>
    <col min="3" max="3" width="13.140625" bestFit="1" customWidth="1"/>
    <col min="4" max="4" width="16.140625" bestFit="1" customWidth="1"/>
    <col min="5" max="5" width="9.28515625" bestFit="1" customWidth="1"/>
    <col min="6" max="6" width="11.28515625" bestFit="1" customWidth="1"/>
    <col min="8" max="8" width="13.140625" bestFit="1" customWidth="1"/>
    <col min="9" max="9" width="13.5703125" bestFit="1" customWidth="1"/>
  </cols>
  <sheetData>
    <row r="3" spans="3:9" x14ac:dyDescent="0.25">
      <c r="C3" s="3" t="s">
        <v>2</v>
      </c>
      <c r="D3" t="s">
        <v>20</v>
      </c>
      <c r="E3" t="s">
        <v>19</v>
      </c>
      <c r="H3" s="3" t="s">
        <v>4</v>
      </c>
      <c r="I3" s="3" t="s">
        <v>29</v>
      </c>
    </row>
    <row r="4" spans="3:9" x14ac:dyDescent="0.25">
      <c r="C4" s="2" t="s">
        <v>30</v>
      </c>
      <c r="D4" s="4">
        <v>2947</v>
      </c>
      <c r="E4" s="4">
        <v>68927</v>
      </c>
      <c r="H4" t="s">
        <v>39</v>
      </c>
      <c r="I4" t="s">
        <v>40</v>
      </c>
    </row>
    <row r="5" spans="3:9" x14ac:dyDescent="0.25">
      <c r="C5" s="2" t="s">
        <v>28</v>
      </c>
      <c r="D5" s="4">
        <v>371</v>
      </c>
      <c r="E5" s="4">
        <v>13184</v>
      </c>
    </row>
    <row r="6" spans="3:9" x14ac:dyDescent="0.25">
      <c r="C6" s="2" t="s">
        <v>3</v>
      </c>
      <c r="D6" s="4">
        <v>3318</v>
      </c>
      <c r="E6" s="4">
        <v>82111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3:E16"/>
  <sheetViews>
    <sheetView workbookViewId="0">
      <selection activeCell="L24" sqref="L24"/>
    </sheetView>
  </sheetViews>
  <sheetFormatPr defaultRowHeight="15" x14ac:dyDescent="0.25"/>
  <cols>
    <col min="3" max="3" width="13.140625" bestFit="1" customWidth="1"/>
    <col min="4" max="4" width="16.140625" bestFit="1" customWidth="1"/>
    <col min="5" max="5" width="9.28515625" bestFit="1" customWidth="1"/>
  </cols>
  <sheetData>
    <row r="3" spans="3:5" x14ac:dyDescent="0.25">
      <c r="C3" s="3" t="s">
        <v>2</v>
      </c>
      <c r="D3" t="s">
        <v>20</v>
      </c>
      <c r="E3" t="s">
        <v>19</v>
      </c>
    </row>
    <row r="4" spans="3:5" x14ac:dyDescent="0.25">
      <c r="C4" s="2" t="s">
        <v>9</v>
      </c>
      <c r="D4" s="4">
        <v>175</v>
      </c>
      <c r="E4" s="4">
        <v>5407</v>
      </c>
    </row>
    <row r="5" spans="3:5" x14ac:dyDescent="0.25">
      <c r="C5" s="2" t="s">
        <v>10</v>
      </c>
      <c r="D5" s="4">
        <v>148</v>
      </c>
      <c r="E5" s="4">
        <v>5303</v>
      </c>
    </row>
    <row r="6" spans="3:5" x14ac:dyDescent="0.25">
      <c r="C6" s="2" t="s">
        <v>11</v>
      </c>
      <c r="D6" s="4">
        <v>581</v>
      </c>
      <c r="E6" s="4">
        <v>6642</v>
      </c>
    </row>
    <row r="7" spans="3:5" x14ac:dyDescent="0.25">
      <c r="C7" s="2" t="s">
        <v>12</v>
      </c>
      <c r="D7" s="4">
        <v>215</v>
      </c>
      <c r="E7" s="4">
        <v>6322</v>
      </c>
    </row>
    <row r="8" spans="3:5" x14ac:dyDescent="0.25">
      <c r="C8" s="2" t="s">
        <v>13</v>
      </c>
      <c r="D8" s="4">
        <v>176</v>
      </c>
      <c r="E8" s="4">
        <v>6983</v>
      </c>
    </row>
    <row r="9" spans="3:5" x14ac:dyDescent="0.25">
      <c r="C9" s="2" t="s">
        <v>14</v>
      </c>
      <c r="D9" s="4">
        <v>267</v>
      </c>
      <c r="E9" s="4">
        <v>7450</v>
      </c>
    </row>
    <row r="10" spans="3:5" x14ac:dyDescent="0.25">
      <c r="C10" s="2" t="s">
        <v>15</v>
      </c>
      <c r="D10" s="4">
        <v>496</v>
      </c>
      <c r="E10" s="4">
        <v>8094</v>
      </c>
    </row>
    <row r="11" spans="3:5" x14ac:dyDescent="0.25">
      <c r="C11" s="2" t="s">
        <v>16</v>
      </c>
      <c r="D11" s="4">
        <v>224</v>
      </c>
      <c r="E11" s="4">
        <v>7497</v>
      </c>
    </row>
    <row r="12" spans="3:5" x14ac:dyDescent="0.25">
      <c r="C12" s="2" t="s">
        <v>17</v>
      </c>
      <c r="D12" s="4">
        <v>212</v>
      </c>
      <c r="E12" s="4">
        <v>6798</v>
      </c>
    </row>
    <row r="13" spans="3:5" x14ac:dyDescent="0.25">
      <c r="C13" s="2" t="s">
        <v>18</v>
      </c>
      <c r="D13" s="4">
        <v>286</v>
      </c>
      <c r="E13" s="4">
        <v>7911</v>
      </c>
    </row>
    <row r="14" spans="3:5" x14ac:dyDescent="0.25">
      <c r="C14" s="2" t="s">
        <v>37</v>
      </c>
      <c r="D14" s="4">
        <v>278</v>
      </c>
      <c r="E14" s="4">
        <v>6865</v>
      </c>
    </row>
    <row r="15" spans="3:5" x14ac:dyDescent="0.25">
      <c r="C15" s="2" t="s">
        <v>38</v>
      </c>
      <c r="D15" s="4">
        <v>260</v>
      </c>
      <c r="E15" s="4">
        <v>6839</v>
      </c>
    </row>
    <row r="16" spans="3:5" x14ac:dyDescent="0.25">
      <c r="C16" s="2" t="s">
        <v>3</v>
      </c>
      <c r="D16" s="4">
        <v>3318</v>
      </c>
      <c r="E16" s="4">
        <v>82111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3:F11"/>
  <sheetViews>
    <sheetView workbookViewId="0">
      <selection activeCell="C13" sqref="C13:F15"/>
    </sheetView>
  </sheetViews>
  <sheetFormatPr defaultRowHeight="15" x14ac:dyDescent="0.25"/>
  <cols>
    <col min="3" max="3" width="24.42578125" bestFit="1" customWidth="1"/>
    <col min="4" max="4" width="16.28515625" customWidth="1"/>
    <col min="5" max="5" width="5.5703125" bestFit="1" customWidth="1"/>
    <col min="6" max="6" width="11.28515625" bestFit="1" customWidth="1"/>
  </cols>
  <sheetData>
    <row r="3" spans="3:6" x14ac:dyDescent="0.25">
      <c r="C3" s="3" t="s">
        <v>5</v>
      </c>
      <c r="D3" s="3" t="s">
        <v>6</v>
      </c>
    </row>
    <row r="4" spans="3:6" x14ac:dyDescent="0.25">
      <c r="C4" s="3" t="s">
        <v>2</v>
      </c>
      <c r="D4" t="s">
        <v>7</v>
      </c>
      <c r="E4" t="s">
        <v>8</v>
      </c>
      <c r="F4" t="s">
        <v>3</v>
      </c>
    </row>
    <row r="5" spans="3:6" x14ac:dyDescent="0.25">
      <c r="C5" s="2" t="s">
        <v>22</v>
      </c>
      <c r="D5" s="4">
        <v>178</v>
      </c>
      <c r="E5" s="4">
        <v>292</v>
      </c>
      <c r="F5" s="4">
        <v>470</v>
      </c>
    </row>
    <row r="6" spans="3:6" x14ac:dyDescent="0.25">
      <c r="C6" s="2" t="s">
        <v>23</v>
      </c>
      <c r="D6" s="4">
        <v>297</v>
      </c>
      <c r="E6" s="4">
        <v>755</v>
      </c>
      <c r="F6" s="4">
        <v>1052</v>
      </c>
    </row>
    <row r="7" spans="3:6" x14ac:dyDescent="0.25">
      <c r="C7" s="2" t="s">
        <v>24</v>
      </c>
      <c r="D7" s="4">
        <v>292</v>
      </c>
      <c r="E7" s="4">
        <v>730</v>
      </c>
      <c r="F7" s="4">
        <v>1022</v>
      </c>
    </row>
    <row r="8" spans="3:6" x14ac:dyDescent="0.25">
      <c r="C8" s="2" t="s">
        <v>25</v>
      </c>
      <c r="D8" s="4">
        <v>269</v>
      </c>
      <c r="E8" s="4">
        <v>341</v>
      </c>
      <c r="F8" s="4">
        <v>610</v>
      </c>
    </row>
    <row r="9" spans="3:6" x14ac:dyDescent="0.25">
      <c r="C9" s="2" t="s">
        <v>26</v>
      </c>
      <c r="D9" s="4">
        <v>69</v>
      </c>
      <c r="E9" s="4">
        <v>94</v>
      </c>
      <c r="F9" s="4">
        <v>163</v>
      </c>
    </row>
    <row r="10" spans="3:6" x14ac:dyDescent="0.25">
      <c r="C10" s="2" t="s">
        <v>27</v>
      </c>
      <c r="D10" s="4"/>
      <c r="E10" s="4">
        <v>1</v>
      </c>
      <c r="F10" s="4">
        <v>1</v>
      </c>
    </row>
    <row r="11" spans="3:6" x14ac:dyDescent="0.25">
      <c r="C11" s="2" t="s">
        <v>3</v>
      </c>
      <c r="D11" s="4">
        <v>1105</v>
      </c>
      <c r="E11" s="4">
        <v>2213</v>
      </c>
      <c r="F11" s="4">
        <v>3318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07"/>
  <sheetViews>
    <sheetView topLeftCell="A70" workbookViewId="0">
      <selection sqref="A1:B107"/>
    </sheetView>
  </sheetViews>
  <sheetFormatPr defaultRowHeight="15" x14ac:dyDescent="0.25"/>
  <sheetData>
    <row r="1" spans="1:2" x14ac:dyDescent="0.25">
      <c r="A1" t="s">
        <v>0</v>
      </c>
      <c r="B1" t="s">
        <v>1</v>
      </c>
    </row>
    <row r="2" spans="1:2" x14ac:dyDescent="0.25">
      <c r="A2" s="7">
        <v>0</v>
      </c>
      <c r="B2" s="6" t="s">
        <v>22</v>
      </c>
    </row>
    <row r="3" spans="1:2" x14ac:dyDescent="0.25">
      <c r="A3" s="7">
        <v>1</v>
      </c>
      <c r="B3" s="6" t="s">
        <v>22</v>
      </c>
    </row>
    <row r="4" spans="1:2" x14ac:dyDescent="0.25">
      <c r="A4" s="7">
        <v>2</v>
      </c>
      <c r="B4" s="6" t="s">
        <v>22</v>
      </c>
    </row>
    <row r="5" spans="1:2" x14ac:dyDescent="0.25">
      <c r="A5" s="7">
        <v>3</v>
      </c>
      <c r="B5" s="6" t="s">
        <v>22</v>
      </c>
    </row>
    <row r="6" spans="1:2" x14ac:dyDescent="0.25">
      <c r="A6" s="7">
        <v>4</v>
      </c>
      <c r="B6" s="6" t="s">
        <v>22</v>
      </c>
    </row>
    <row r="7" spans="1:2" x14ac:dyDescent="0.25">
      <c r="A7" s="7">
        <v>5</v>
      </c>
      <c r="B7" s="6" t="s">
        <v>22</v>
      </c>
    </row>
    <row r="8" spans="1:2" x14ac:dyDescent="0.25">
      <c r="A8" s="7">
        <v>6</v>
      </c>
      <c r="B8" s="6" t="s">
        <v>22</v>
      </c>
    </row>
    <row r="9" spans="1:2" x14ac:dyDescent="0.25">
      <c r="A9" s="7">
        <v>7</v>
      </c>
      <c r="B9" s="6" t="s">
        <v>22</v>
      </c>
    </row>
    <row r="10" spans="1:2" x14ac:dyDescent="0.25">
      <c r="A10" s="7">
        <v>8</v>
      </c>
      <c r="B10" s="6" t="s">
        <v>22</v>
      </c>
    </row>
    <row r="11" spans="1:2" x14ac:dyDescent="0.25">
      <c r="A11" s="7">
        <v>9</v>
      </c>
      <c r="B11" s="6" t="s">
        <v>22</v>
      </c>
    </row>
    <row r="12" spans="1:2" x14ac:dyDescent="0.25">
      <c r="A12" s="7">
        <v>10</v>
      </c>
      <c r="B12" s="6" t="s">
        <v>22</v>
      </c>
    </row>
    <row r="13" spans="1:2" x14ac:dyDescent="0.25">
      <c r="A13" s="7">
        <v>11</v>
      </c>
      <c r="B13" s="6" t="s">
        <v>22</v>
      </c>
    </row>
    <row r="14" spans="1:2" x14ac:dyDescent="0.25">
      <c r="A14" s="7">
        <v>12</v>
      </c>
      <c r="B14" s="6" t="s">
        <v>22</v>
      </c>
    </row>
    <row r="15" spans="1:2" x14ac:dyDescent="0.25">
      <c r="A15" s="7">
        <v>13</v>
      </c>
      <c r="B15" s="6" t="s">
        <v>22</v>
      </c>
    </row>
    <row r="16" spans="1:2" x14ac:dyDescent="0.25">
      <c r="A16" s="7">
        <v>14</v>
      </c>
      <c r="B16" s="6" t="s">
        <v>22</v>
      </c>
    </row>
    <row r="17" spans="1:2" x14ac:dyDescent="0.25">
      <c r="A17" s="7">
        <v>15</v>
      </c>
      <c r="B17" s="6" t="s">
        <v>22</v>
      </c>
    </row>
    <row r="18" spans="1:2" x14ac:dyDescent="0.25">
      <c r="A18" s="7">
        <v>16</v>
      </c>
      <c r="B18" s="6" t="s">
        <v>22</v>
      </c>
    </row>
    <row r="19" spans="1:2" x14ac:dyDescent="0.25">
      <c r="A19" s="7">
        <v>17</v>
      </c>
      <c r="B19" s="6" t="s">
        <v>22</v>
      </c>
    </row>
    <row r="20" spans="1:2" x14ac:dyDescent="0.25">
      <c r="A20" s="7">
        <v>18</v>
      </c>
      <c r="B20" s="6" t="s">
        <v>22</v>
      </c>
    </row>
    <row r="21" spans="1:2" x14ac:dyDescent="0.25">
      <c r="A21" s="7">
        <v>19</v>
      </c>
      <c r="B21" s="6" t="s">
        <v>22</v>
      </c>
    </row>
    <row r="22" spans="1:2" x14ac:dyDescent="0.25">
      <c r="A22" s="7">
        <v>20</v>
      </c>
      <c r="B22" s="6" t="s">
        <v>22</v>
      </c>
    </row>
    <row r="23" spans="1:2" x14ac:dyDescent="0.25">
      <c r="A23" s="7">
        <v>21</v>
      </c>
      <c r="B23" s="6" t="s">
        <v>23</v>
      </c>
    </row>
    <row r="24" spans="1:2" x14ac:dyDescent="0.25">
      <c r="A24" s="7">
        <v>22</v>
      </c>
      <c r="B24" s="6" t="s">
        <v>23</v>
      </c>
    </row>
    <row r="25" spans="1:2" x14ac:dyDescent="0.25">
      <c r="A25" s="7">
        <v>23</v>
      </c>
      <c r="B25" s="6" t="s">
        <v>23</v>
      </c>
    </row>
    <row r="26" spans="1:2" x14ac:dyDescent="0.25">
      <c r="A26" s="7">
        <v>24</v>
      </c>
      <c r="B26" s="6" t="s">
        <v>23</v>
      </c>
    </row>
    <row r="27" spans="1:2" x14ac:dyDescent="0.25">
      <c r="A27" s="7">
        <v>25</v>
      </c>
      <c r="B27" s="6" t="s">
        <v>23</v>
      </c>
    </row>
    <row r="28" spans="1:2" x14ac:dyDescent="0.25">
      <c r="A28" s="7">
        <v>26</v>
      </c>
      <c r="B28" s="6" t="s">
        <v>23</v>
      </c>
    </row>
    <row r="29" spans="1:2" x14ac:dyDescent="0.25">
      <c r="A29" s="7">
        <v>27</v>
      </c>
      <c r="B29" s="6" t="s">
        <v>23</v>
      </c>
    </row>
    <row r="30" spans="1:2" x14ac:dyDescent="0.25">
      <c r="A30" s="7">
        <v>28</v>
      </c>
      <c r="B30" s="6" t="s">
        <v>23</v>
      </c>
    </row>
    <row r="31" spans="1:2" x14ac:dyDescent="0.25">
      <c r="A31" s="7">
        <v>29</v>
      </c>
      <c r="B31" s="6" t="s">
        <v>23</v>
      </c>
    </row>
    <row r="32" spans="1:2" x14ac:dyDescent="0.25">
      <c r="A32" s="7">
        <v>30</v>
      </c>
      <c r="B32" s="6" t="s">
        <v>23</v>
      </c>
    </row>
    <row r="33" spans="1:2" x14ac:dyDescent="0.25">
      <c r="A33" s="7">
        <v>31</v>
      </c>
      <c r="B33" s="6" t="s">
        <v>23</v>
      </c>
    </row>
    <row r="34" spans="1:2" x14ac:dyDescent="0.25">
      <c r="A34" s="7">
        <v>32</v>
      </c>
      <c r="B34" s="6" t="s">
        <v>23</v>
      </c>
    </row>
    <row r="35" spans="1:2" x14ac:dyDescent="0.25">
      <c r="A35" s="7">
        <v>33</v>
      </c>
      <c r="B35" s="6" t="s">
        <v>23</v>
      </c>
    </row>
    <row r="36" spans="1:2" x14ac:dyDescent="0.25">
      <c r="A36" s="7">
        <v>34</v>
      </c>
      <c r="B36" s="6" t="s">
        <v>23</v>
      </c>
    </row>
    <row r="37" spans="1:2" x14ac:dyDescent="0.25">
      <c r="A37" s="7">
        <v>35</v>
      </c>
      <c r="B37" s="6" t="s">
        <v>23</v>
      </c>
    </row>
    <row r="38" spans="1:2" x14ac:dyDescent="0.25">
      <c r="A38" s="7">
        <v>36</v>
      </c>
      <c r="B38" s="6" t="s">
        <v>23</v>
      </c>
    </row>
    <row r="39" spans="1:2" x14ac:dyDescent="0.25">
      <c r="A39" s="7">
        <v>37</v>
      </c>
      <c r="B39" s="6" t="s">
        <v>23</v>
      </c>
    </row>
    <row r="40" spans="1:2" x14ac:dyDescent="0.25">
      <c r="A40" s="7">
        <v>38</v>
      </c>
      <c r="B40" s="6" t="s">
        <v>23</v>
      </c>
    </row>
    <row r="41" spans="1:2" x14ac:dyDescent="0.25">
      <c r="A41" s="7">
        <v>39</v>
      </c>
      <c r="B41" s="6" t="s">
        <v>23</v>
      </c>
    </row>
    <row r="42" spans="1:2" x14ac:dyDescent="0.25">
      <c r="A42" s="7">
        <v>40</v>
      </c>
      <c r="B42" s="6" t="s">
        <v>23</v>
      </c>
    </row>
    <row r="43" spans="1:2" x14ac:dyDescent="0.25">
      <c r="A43" s="7">
        <v>41</v>
      </c>
      <c r="B43" s="6" t="s">
        <v>24</v>
      </c>
    </row>
    <row r="44" spans="1:2" x14ac:dyDescent="0.25">
      <c r="A44" s="7">
        <v>42</v>
      </c>
      <c r="B44" s="6" t="s">
        <v>24</v>
      </c>
    </row>
    <row r="45" spans="1:2" x14ac:dyDescent="0.25">
      <c r="A45" s="7">
        <v>43</v>
      </c>
      <c r="B45" s="6" t="s">
        <v>24</v>
      </c>
    </row>
    <row r="46" spans="1:2" x14ac:dyDescent="0.25">
      <c r="A46" s="7">
        <v>44</v>
      </c>
      <c r="B46" s="6" t="s">
        <v>24</v>
      </c>
    </row>
    <row r="47" spans="1:2" x14ac:dyDescent="0.25">
      <c r="A47" s="7">
        <v>45</v>
      </c>
      <c r="B47" s="6" t="s">
        <v>24</v>
      </c>
    </row>
    <row r="48" spans="1:2" x14ac:dyDescent="0.25">
      <c r="A48" s="7">
        <v>46</v>
      </c>
      <c r="B48" s="6" t="s">
        <v>24</v>
      </c>
    </row>
    <row r="49" spans="1:2" x14ac:dyDescent="0.25">
      <c r="A49" s="7">
        <v>47</v>
      </c>
      <c r="B49" s="6" t="s">
        <v>24</v>
      </c>
    </row>
    <row r="50" spans="1:2" x14ac:dyDescent="0.25">
      <c r="A50" s="7">
        <v>48</v>
      </c>
      <c r="B50" s="6" t="s">
        <v>24</v>
      </c>
    </row>
    <row r="51" spans="1:2" x14ac:dyDescent="0.25">
      <c r="A51" s="7">
        <v>49</v>
      </c>
      <c r="B51" s="6" t="s">
        <v>24</v>
      </c>
    </row>
    <row r="52" spans="1:2" x14ac:dyDescent="0.25">
      <c r="A52" s="7">
        <v>50</v>
      </c>
      <c r="B52" s="6" t="s">
        <v>24</v>
      </c>
    </row>
    <row r="53" spans="1:2" x14ac:dyDescent="0.25">
      <c r="A53" s="7">
        <v>51</v>
      </c>
      <c r="B53" s="6" t="s">
        <v>24</v>
      </c>
    </row>
    <row r="54" spans="1:2" x14ac:dyDescent="0.25">
      <c r="A54" s="7">
        <v>52</v>
      </c>
      <c r="B54" s="6" t="s">
        <v>24</v>
      </c>
    </row>
    <row r="55" spans="1:2" x14ac:dyDescent="0.25">
      <c r="A55" s="7">
        <v>53</v>
      </c>
      <c r="B55" s="6" t="s">
        <v>24</v>
      </c>
    </row>
    <row r="56" spans="1:2" x14ac:dyDescent="0.25">
      <c r="A56" s="7">
        <v>54</v>
      </c>
      <c r="B56" s="6" t="s">
        <v>24</v>
      </c>
    </row>
    <row r="57" spans="1:2" x14ac:dyDescent="0.25">
      <c r="A57" s="7">
        <v>55</v>
      </c>
      <c r="B57" s="6" t="s">
        <v>24</v>
      </c>
    </row>
    <row r="58" spans="1:2" x14ac:dyDescent="0.25">
      <c r="A58" s="7">
        <v>56</v>
      </c>
      <c r="B58" s="6" t="s">
        <v>24</v>
      </c>
    </row>
    <row r="59" spans="1:2" x14ac:dyDescent="0.25">
      <c r="A59" s="7">
        <v>57</v>
      </c>
      <c r="B59" s="6" t="s">
        <v>24</v>
      </c>
    </row>
    <row r="60" spans="1:2" x14ac:dyDescent="0.25">
      <c r="A60" s="7">
        <v>58</v>
      </c>
      <c r="B60" s="6" t="s">
        <v>24</v>
      </c>
    </row>
    <row r="61" spans="1:2" x14ac:dyDescent="0.25">
      <c r="A61" s="7">
        <v>59</v>
      </c>
      <c r="B61" s="6" t="s">
        <v>24</v>
      </c>
    </row>
    <row r="62" spans="1:2" x14ac:dyDescent="0.25">
      <c r="A62" s="7">
        <v>60</v>
      </c>
      <c r="B62" s="6" t="s">
        <v>24</v>
      </c>
    </row>
    <row r="63" spans="1:2" x14ac:dyDescent="0.25">
      <c r="A63" s="7">
        <v>61</v>
      </c>
      <c r="B63" s="6" t="s">
        <v>25</v>
      </c>
    </row>
    <row r="64" spans="1:2" x14ac:dyDescent="0.25">
      <c r="A64" s="7">
        <v>62</v>
      </c>
      <c r="B64" s="6" t="s">
        <v>25</v>
      </c>
    </row>
    <row r="65" spans="1:2" x14ac:dyDescent="0.25">
      <c r="A65" s="7">
        <v>63</v>
      </c>
      <c r="B65" s="6" t="s">
        <v>25</v>
      </c>
    </row>
    <row r="66" spans="1:2" x14ac:dyDescent="0.25">
      <c r="A66" s="7">
        <v>64</v>
      </c>
      <c r="B66" s="6" t="s">
        <v>25</v>
      </c>
    </row>
    <row r="67" spans="1:2" x14ac:dyDescent="0.25">
      <c r="A67" s="7">
        <v>65</v>
      </c>
      <c r="B67" s="6" t="s">
        <v>25</v>
      </c>
    </row>
    <row r="68" spans="1:2" x14ac:dyDescent="0.25">
      <c r="A68" s="7">
        <v>66</v>
      </c>
      <c r="B68" s="6" t="s">
        <v>25</v>
      </c>
    </row>
    <row r="69" spans="1:2" x14ac:dyDescent="0.25">
      <c r="A69" s="7">
        <v>67</v>
      </c>
      <c r="B69" s="6" t="s">
        <v>25</v>
      </c>
    </row>
    <row r="70" spans="1:2" x14ac:dyDescent="0.25">
      <c r="A70" s="7">
        <v>68</v>
      </c>
      <c r="B70" s="6" t="s">
        <v>25</v>
      </c>
    </row>
    <row r="71" spans="1:2" x14ac:dyDescent="0.25">
      <c r="A71" s="7">
        <v>69</v>
      </c>
      <c r="B71" s="6" t="s">
        <v>25</v>
      </c>
    </row>
    <row r="72" spans="1:2" x14ac:dyDescent="0.25">
      <c r="A72" s="7">
        <v>70</v>
      </c>
      <c r="B72" s="6" t="s">
        <v>25</v>
      </c>
    </row>
    <row r="73" spans="1:2" x14ac:dyDescent="0.25">
      <c r="A73" s="7">
        <v>71</v>
      </c>
      <c r="B73" s="6" t="s">
        <v>25</v>
      </c>
    </row>
    <row r="74" spans="1:2" x14ac:dyDescent="0.25">
      <c r="A74" s="7">
        <v>72</v>
      </c>
      <c r="B74" s="6" t="s">
        <v>25</v>
      </c>
    </row>
    <row r="75" spans="1:2" x14ac:dyDescent="0.25">
      <c r="A75" s="7">
        <v>73</v>
      </c>
      <c r="B75" s="6" t="s">
        <v>25</v>
      </c>
    </row>
    <row r="76" spans="1:2" x14ac:dyDescent="0.25">
      <c r="A76" s="7">
        <v>74</v>
      </c>
      <c r="B76" s="6" t="s">
        <v>25</v>
      </c>
    </row>
    <row r="77" spans="1:2" x14ac:dyDescent="0.25">
      <c r="A77" s="7">
        <v>75</v>
      </c>
      <c r="B77" s="6" t="s">
        <v>25</v>
      </c>
    </row>
    <row r="78" spans="1:2" x14ac:dyDescent="0.25">
      <c r="A78" s="7">
        <v>76</v>
      </c>
      <c r="B78" s="6" t="s">
        <v>25</v>
      </c>
    </row>
    <row r="79" spans="1:2" x14ac:dyDescent="0.25">
      <c r="A79" s="7">
        <v>77</v>
      </c>
      <c r="B79" s="6" t="s">
        <v>25</v>
      </c>
    </row>
    <row r="80" spans="1:2" x14ac:dyDescent="0.25">
      <c r="A80" s="7">
        <v>78</v>
      </c>
      <c r="B80" s="6" t="s">
        <v>25</v>
      </c>
    </row>
    <row r="81" spans="1:2" x14ac:dyDescent="0.25">
      <c r="A81" s="7">
        <v>79</v>
      </c>
      <c r="B81" s="6" t="s">
        <v>25</v>
      </c>
    </row>
    <row r="82" spans="1:2" x14ac:dyDescent="0.25">
      <c r="A82" s="7">
        <v>80</v>
      </c>
      <c r="B82" s="6" t="s">
        <v>25</v>
      </c>
    </row>
    <row r="83" spans="1:2" x14ac:dyDescent="0.25">
      <c r="A83" s="7">
        <v>81</v>
      </c>
      <c r="B83" s="6" t="s">
        <v>26</v>
      </c>
    </row>
    <row r="84" spans="1:2" x14ac:dyDescent="0.25">
      <c r="A84" s="7">
        <v>82</v>
      </c>
      <c r="B84" s="6" t="s">
        <v>26</v>
      </c>
    </row>
    <row r="85" spans="1:2" x14ac:dyDescent="0.25">
      <c r="A85" s="7">
        <v>83</v>
      </c>
      <c r="B85" s="6" t="s">
        <v>26</v>
      </c>
    </row>
    <row r="86" spans="1:2" x14ac:dyDescent="0.25">
      <c r="A86" s="7">
        <v>84</v>
      </c>
      <c r="B86" s="6" t="s">
        <v>26</v>
      </c>
    </row>
    <row r="87" spans="1:2" x14ac:dyDescent="0.25">
      <c r="A87" s="7">
        <v>85</v>
      </c>
      <c r="B87" s="6" t="s">
        <v>26</v>
      </c>
    </row>
    <row r="88" spans="1:2" x14ac:dyDescent="0.25">
      <c r="A88" s="7">
        <v>86</v>
      </c>
      <c r="B88" s="6" t="s">
        <v>26</v>
      </c>
    </row>
    <row r="89" spans="1:2" x14ac:dyDescent="0.25">
      <c r="A89" s="7">
        <v>87</v>
      </c>
      <c r="B89" s="6" t="s">
        <v>26</v>
      </c>
    </row>
    <row r="90" spans="1:2" x14ac:dyDescent="0.25">
      <c r="A90" s="7">
        <v>88</v>
      </c>
      <c r="B90" s="6" t="s">
        <v>26</v>
      </c>
    </row>
    <row r="91" spans="1:2" x14ac:dyDescent="0.25">
      <c r="A91" s="7">
        <v>89</v>
      </c>
      <c r="B91" s="6" t="s">
        <v>26</v>
      </c>
    </row>
    <row r="92" spans="1:2" x14ac:dyDescent="0.25">
      <c r="A92" s="7">
        <v>90</v>
      </c>
      <c r="B92" s="6" t="s">
        <v>26</v>
      </c>
    </row>
    <row r="93" spans="1:2" x14ac:dyDescent="0.25">
      <c r="A93" s="7">
        <v>91</v>
      </c>
      <c r="B93" s="6" t="s">
        <v>26</v>
      </c>
    </row>
    <row r="94" spans="1:2" x14ac:dyDescent="0.25">
      <c r="A94" s="7">
        <v>92</v>
      </c>
      <c r="B94" s="6" t="s">
        <v>26</v>
      </c>
    </row>
    <row r="95" spans="1:2" x14ac:dyDescent="0.25">
      <c r="A95" s="7">
        <v>93</v>
      </c>
      <c r="B95" s="6" t="s">
        <v>26</v>
      </c>
    </row>
    <row r="96" spans="1:2" x14ac:dyDescent="0.25">
      <c r="A96" s="7">
        <v>94</v>
      </c>
      <c r="B96" s="6" t="s">
        <v>26</v>
      </c>
    </row>
    <row r="97" spans="1:2" x14ac:dyDescent="0.25">
      <c r="A97" s="7">
        <v>95</v>
      </c>
      <c r="B97" s="6" t="s">
        <v>26</v>
      </c>
    </row>
    <row r="98" spans="1:2" x14ac:dyDescent="0.25">
      <c r="A98" s="7">
        <v>96</v>
      </c>
      <c r="B98" s="6" t="s">
        <v>26</v>
      </c>
    </row>
    <row r="99" spans="1:2" x14ac:dyDescent="0.25">
      <c r="A99" s="7">
        <v>97</v>
      </c>
      <c r="B99" s="6" t="s">
        <v>26</v>
      </c>
    </row>
    <row r="100" spans="1:2" x14ac:dyDescent="0.25">
      <c r="A100" s="7">
        <v>98</v>
      </c>
      <c r="B100" s="6" t="s">
        <v>26</v>
      </c>
    </row>
    <row r="101" spans="1:2" x14ac:dyDescent="0.25">
      <c r="A101" s="7">
        <v>99</v>
      </c>
      <c r="B101" s="6" t="s">
        <v>26</v>
      </c>
    </row>
    <row r="102" spans="1:2" x14ac:dyDescent="0.25">
      <c r="A102" s="7">
        <v>100</v>
      </c>
      <c r="B102" s="6" t="s">
        <v>26</v>
      </c>
    </row>
    <row r="103" spans="1:2" x14ac:dyDescent="0.25">
      <c r="A103" s="2">
        <v>101</v>
      </c>
      <c r="B103" s="6" t="s">
        <v>27</v>
      </c>
    </row>
    <row r="104" spans="1:2" x14ac:dyDescent="0.25">
      <c r="A104" s="7">
        <v>102</v>
      </c>
      <c r="B104" s="6" t="s">
        <v>27</v>
      </c>
    </row>
    <row r="105" spans="1:2" x14ac:dyDescent="0.25">
      <c r="A105" s="7">
        <v>103</v>
      </c>
      <c r="B105" s="6" t="s">
        <v>27</v>
      </c>
    </row>
    <row r="106" spans="1:2" x14ac:dyDescent="0.25">
      <c r="A106" s="7">
        <v>109</v>
      </c>
      <c r="B106" s="6" t="s">
        <v>27</v>
      </c>
    </row>
    <row r="107" spans="1:2" x14ac:dyDescent="0.25">
      <c r="A107" s="7">
        <v>111</v>
      </c>
      <c r="B107" s="6" t="s">
        <v>27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a 3 d a 3 1 b 9 - b 1 0 3 - 4 4 6 8 - 9 9 7 d - b 4 1 e 8 2 e 7 3 f a 8 " > < C u s t o m C o n t e n t > < ! [ C D A T A [ < ? x m l   v e r s i o n = " 1 . 0 "   e n c o d i n g = " u t f - 1 6 " ? > < S e t t i n g s > < C a l c u l a t e d F i e l d s > < i t e m > < M e a s u r e N a m e > A l l   S t a t e s < / M e a s u r e N a m e > < D i s p l a y N a m e > A l l   S t a t e s < / D i s p l a y N a m e > < V i s i b l e > T r u e < / V i s i b l e > < / i t e m > < / C a l c u l a t e d F i e l d s > < S A H o s t H a s h > 0 < / S A H o s t H a s h > < G e m i n i F i e l d L i s t V i s i b l e > T r u e < / G e m i n i F i e l d L i s t V i s i b l e > < / S e t t i n g s > ] ] > < / C u s t o m C o n t e n t > < / G e m i n i > 
</file>

<file path=customXml/item10.xml>��< ? x m l   v e r s i o n = " 1 . 0 "   e n c o d i n g = " U T F - 1 6 " ? > < G e m i n i   x m l n s = " h t t p : / / g e m i n i / p i v o t c u s t o m i z a t i o n / 8 2 4 0 f 2 5 1 - a 0 4 a - 4 7 8 5 - 8 f d 4 - 2 8 0 3 a 9 d 6 9 2 d b " > < 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11.xml>��< ? x m l   v e r s i o n = " 1 . 0 "   e n c o d i n g = " u t f - 1 6 " ? > < D a t a M a s h u p   s q m i d = " d a c e 3 3 8 b - 8 b 5 2 - 4 d c 7 - 8 8 a 6 - c 9 9 2 8 7 a 5 0 2 7 b "   x m l n s = " h t t p : / / s c h e m a s . m i c r o s o f t . c o m / D a t a M a s h u p " > A A A A A C g H A A B Q S w M E F A A C A A g A 1 U p 1 S x C B Z s a m A A A A + A A A A B I A H A B D b 2 5 m a W c v U G F j a 2 F n Z S 5 4 b W w g o h g A K K A U A A A A A A A A A A A A A A A A A A A A A A A A A A A A h Y / N C o J A G E V f R W b v / J U h 8 j k S b R O C K N o O 0 6 R D O o a O j e / W o k f q F R L K a t f y H s 7 i 3 M f t D t l Q V 8 F V t 5 1 p b I o Y p i j Q V j V H Y 4 s U 9 e 4 U x i g T s J H q L A s d j L L t k q E 7 p q h 0 7 p I Q 4 r 3 H f o a b t i C c U k Y O + X q r S l 1 L 9 J H N f z k 0 t n P S K o 0 E 7 F 8 x g u O I 4 X k c R 5 g v G J A J Q 2 7 s V + F j M a Z A f i C s + s r 1 r R b a h s s d k G k C e b 8 Q T 1 B L A w Q U A A I A C A D V S n V L 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U p 1 S + d d y a Q g B A A A + w s A A B M A H A B G b 3 J t d W x h c y 9 T Z W N 0 a W 9 u M S 5 t I K I Y A C i g F A A A A A A A A A A A A A A A A A A A A A A A A A A A A J V W U W / i O B B + r 8 R / s N K X I G X T w t 7 d w + 7 2 p C 6 U t t K 2 Z Z t 2 T y d S I Z N M w T r H R r a h R Y j / f m M n Q C C h 7 V Y V 2 J P J f O N v Z j 6 j I T F M C h L l 3 6 2 v j a P G k Z 5 Q B S n p K K o n w y 4 1 l J w R D u a I 4 F 8 k Z y o B N P Q k T 0 G F P c Z B + 1 7 n S / y o Q e k 4 W 4 i U x n c C u o r N g X w i N w t y J z g T Q B 4 U Z Y K J M b m a j e L 1 Z r M g H S k M C B N H C 8 7 p a K Z B k 5 u 7 h 6 v 4 4 j U B H n c x l 5 G k K t X t + B 8 Y M U E R r C 9 f Q J G f M 1 A L Q k V K 8 n 2 f z a W J + z + J T T 3 2 m o F L / N i 7 h 0 z O 8 V x 3 Z o J e H c l n m d A e H u W B j j i E E X A k o T D 7 + T m D p V e k 5 a 0 2 c T o y Q 3 w M 9 N 1 m w c D F c O t F W D z z D 6 E N i n B P m 2 j X 2 V Q q Y + m O f t l A H T 0 P u z K Z Z e j l 1 4 E F g y 5 w l j E D 6 s w L v O B C J D J F A s 9 a 7 T / b 2 7 h 9 J T N p 4 1 4 B x U K V D l o 8 K e z + X g q b A F h Z h E D r v X y p 0 G R t f g 1 I Q I A m E + I P N s 0 D T + T b 3 8 T b 7 r 3 m l s k J F W N 8 + 2 E x h S 0 C d o T Q z 1 J l O W n 2 o c X a z S d Y L r 3 z M S D g t T B / / R F a r 1 V A l l 4 P i 8 6 Z Q a a G T A w T C 1 t 1 K m U T E I N W k u J 6 t a o / f O v A 6 X f S 3 5 w 8 M p t D d 5 k 2 i i W G y O e 8 A 0 a M e k 3 X q v 7 g E g R S 9 o S h v R 5 k l C M D U p G y + c Y a 1 + 5 4 W B d U z D h H B h u b p p 5 y m m A S v y i f l U g s 7 M 6 6 T 1 4 L 2 y a + x Q 8 v K N z U 2 v 8 B X g 0 2 / T l P 5 E T y 4 T 3 o G T f a N n + j p m a t d 4 u 2 l 5 6 r 2 l 7 s o g A C 2 Q G F J T h i o h a q L E 2 O 4 + H 5 a K R g z q h T M C d R j V 2 N Q q E I + 3 Q M v l 0 U k 4 d i N T F m q r + c n I A I X 9 h / b A o p o 6 F U 4 x O 7 O / m B R R v K 5 + F j G I V D 7 Y B o C U h 7 G / a t v p w i T I 6 3 P F 0 N r O W p l q p 3 m H K h L D v 5 I K 1 J M V g O 1 7 C 3 N A P X C D a h m b Y N p W C M 6 X z c s 1 1 x v Y 7 u K r b z 2 + i 6 1 t i u T t F j 1 I 8 q v o 9 R 5 7 J i v O z X I P U r p l w r j 3 3 + 3 N y l v O x Y 6 s W P S F T 9 k B 5 m y U 2 e 6 6 9 8 H j / i S X y U 6 U y K F 6 D c T J r e z n z + x q V T F b k 3 C 5 8 X a 1 U G E + i e V m H y B 1 u Y + q x s / 7 2 J l x / W u n j l Z s F L K k X L q t n A 2 T 2 U S 3 l 8 r f D W D u y S 3 D o Z C H t 4 s f j H V p T 9 9 m m r F Z z a / 2 a T h O E h j 1 Y 7 + G w 9 V t v x k 2 I O 7 l 4 z M u d h S 4 h 9 2 w 7 6 + p 4 n 0 R Q v D a Q + d I v v i 1 t p J n i p + s 3 A K e 7 6 8 + L V K O q 0 T I c X S k l V L 4 z v 6 m J N b p b 9 3 K m 1 f y n 9 d n 1 3 m 3 4 n s G f J 1 1 4 5 7 L X Q e S 4 3 K J G T v L 6 b 0 O d p m r / s V / E x W u m V Y r h s / N C Z r d U f O D z 8 X b I d 4 U P I 9 a B 1 2 a 2 B q 5 g l v K 1 a 1 Q D + C 1 R 9 B M 9 C O d 8 y k j W 8 A + Q a J b F h e k x p Q 7 A i b l / + I b b X G 9 r f z w 9 n b F n D s L 2 k Q 5 x F Z f x h Q D 4 3 d 9 W x P I R v Z P H 1 f 1 B L A Q I t A B Q A A g A I A N V K d U s Q g W b G p g A A A P g A A A A S A A A A A A A A A A A A A A A A A A A A A A B D b 2 5 m a W c v U G F j a 2 F n Z S 5 4 b W x Q S w E C L Q A U A A I A C A D V S n V L D 8 r p q 6 Q A A A D p A A A A E w A A A A A A A A A A A A A A A A D y A A A A W 0 N v b n R l b n R f V H l w Z X N d L n h t b F B L A Q I t A B Q A A g A I A N V K d U v n X c m k I A Q A A P s L A A A T A A A A A A A A A A A A A A A A A O M B A A B G b 3 J t d W x h c y 9 T Z W N 0 a W 9 u M S 5 t U E s F B g A A A A A D A A M A w g A A A F A G 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4 o A A A A A A A A n C 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y Y X N o X 0 R h d G E 8 L 0 l 0 Z W 1 Q Y X R o P j w v S X R l b U x v Y 2 F 0 a W 9 u P j x T d G F i b G V F b n R y a W V z P j x F b n R y e S B U e X B l P S J J c 1 B y a X Z h d G U i I F Z h b H V l P S J s M C I g L z 4 8 R W 5 0 c n k g V H l w Z T 0 i U m V z d W x 0 V H l w Z S I g V m F s d W U 9 I n N U Y W J s Z S I g L z 4 8 R W 5 0 c n k g V H l w Z T 0 i T m F t Z V V w Z G F 0 Z W R B Z n R l c k Z p b G w i I F Z h b H V l P S J s M C I g L z 4 8 R W 5 0 c n k g V H l w Z T 0 i R m l s b E V u Y W J s Z W Q i I F Z h b H V l P S J s M C I g L z 4 8 R W 5 0 c n k g V H l w Z T 0 i R m l s b F R v R G F 0 Y U 1 v Z G V s R W 5 h Y m x l Z C I g V m F s d W U 9 I m w x I i A v P j x F b n R y e S B U e X B l P S J G a W x s T G F z d F V w Z G F 0 Z W Q i I F Z h b H V l P S J k M j A x N y 0 x M S 0 y M F Q y M z o x N j o 1 N y 4 w M z M z N T U y W i I g L z 4 8 R W 5 0 c n k g V H l w Z T 0 i R m l s b E V y c m 9 y Q 2 9 k Z S I g V m F s d W U 9 I n N V b m t u b 3 d u I i A v P j x F b n R y e S B U e X B l P S J G a W x s Q 2 9 s d W 1 u T m F t Z X M i I F Z h b H V l P S J z W y Z x d W 9 0 O 0 F n Z S Z x d W 9 0 O y w m c X V v d D t B b G N v a G 9 s X 1 J l c 3 V s d H M m c X V v d D s s J n F 1 b 3 Q 7 Q X R t b 3 N w a G V y a W N f Q 2 9 u Z G l 0 a W 9 u J n F 1 b 3 Q 7 L C Z x d W 9 0 O 0 N y Y X N o X 0 R h d G U m c X V v d D s s J n F 1 b 3 Q 7 R H J 1 Z 1 9 J b n Z v b H Z l b W V u d C Z x d W 9 0 O y w m c X V v d D t G Y X R h b G l 0 a W V z X 2 l u X 2 N y Y X N o J n F 1 b 3 Q 7 L C Z x d W 9 0 O 0 Z p c n N 0 X 0 h h c m 1 m d W x f R X Z l b n Q m c X V v d D s s J n F 1 b 3 Q 7 R 2 V u Z G V y J n F 1 b 3 Q 7 L C Z x d W 9 0 O 0 l E J n F 1 b 3 Q 7 L C Z x d W 9 0 O 0 l u a n V y e V 9 T Z X Z l c m l 0 e S Z x d W 9 0 O y w m c X V v d D t Q Z X J z b 2 5 f V H l w Z S Z x d W 9 0 O y w m c X V v d D t S Y W N l J n F 1 b 3 Q 7 L C Z x d W 9 0 O 1 J v Y W R 3 Y X k m c X V v d D s s J n F 1 b 3 Q 7 U 3 R h d G U m c X V v d D t d I i A v P j x F b n R y e S B U e X B l P S J S Z W x h d G l v b n N o a X B J b m Z v Q 2 9 u d G F p b m V y I i B W Y W x 1 Z T 0 i c 3 s m c X V v d D t j b 2 x 1 b W 5 D b 3 V u d C Z x d W 9 0 O z o x N C w m c X V v d D t r Z X l D b 2 x 1 b W 5 O Y W 1 l c y Z x d W 9 0 O z p b X S w m c X V v d D t x d W V y e V J l b G F 0 a W 9 u c 2 h p c H M m c X V v d D s 6 W 1 0 s J n F 1 b 3 Q 7 Y 2 9 s d W 1 u S W R l b n R p d G l l c y Z x d W 9 0 O z p b J n F 1 b 3 Q 7 U 2 V j d G l v b j E v Q 3 J h c 2 h f R G F 0 Y S 9 D a G F u Z 2 V k I F R 5 c G U u e 0 F n Z S w w f S Z x d W 9 0 O y w m c X V v d D t T Z W N 0 a W 9 u M S 9 D c m F z a F 9 E Y X R h L 0 N o Y W 5 n Z W Q g V H l w Z T E u e 0 F s Y 2 9 o b 2 x f U m V z d W x 0 c y w x f S Z x d W 9 0 O y w m c X V v d D t T Z W N 0 a W 9 u M S 9 D c m F z a F 9 E Y X R h L 0 l t c G 9 y d G V k I E N T V i 5 7 Q 2 9 s d W 1 u M y w y f S Z x d W 9 0 O y w m c X V v d D t T Z W N 0 a W 9 u M S 9 D c m F z a F 9 E Y X R h L 0 N o Y W 5 n Z W Q g V H l w Z S 5 7 Q 3 J h c 2 h f R G F 0 Z S w z f S Z x d W 9 0 O y w m c X V v d D t T Z W N 0 a W 9 u M S 9 D c m F z a F 9 E Y X R h L 0 l t c G 9 y d G V k I E N T V i 5 7 Q 2 9 s d W 1 u N S w 0 f S Z x d W 9 0 O y w m c X V v d D t T Z W N 0 a W 9 u M S 9 D c m F z a F 9 E Y X R h L 0 N o Y W 5 n Z W Q g V H l w Z S 5 7 R m F 0 Y W x p d G l l c 1 9 p b l 9 j c m F z a C w 1 f S Z x d W 9 0 O y w m c X V v d D t T Z W N 0 a W 9 u M S 9 D c m F z a F 9 E Y X R h L 0 l t c G 9 y d G V k I E N T V i 5 7 Q 2 9 s d W 1 u N y w 2 f S Z x d W 9 0 O y w m c X V v d D t T Z W N 0 a W 9 u M S 9 D c m F z a F 9 E Y X R h L 0 l t c G 9 y d G V k I E N T V i 5 7 Q 2 9 s d W 1 u O C w 3 f S Z x d W 9 0 O y w m c X V v d D t T Z W N 0 a W 9 u M S 9 D c m F z a F 9 E Y X R h L 0 l t c G 9 y d G V k I E N T V i 5 7 Q 2 9 s d W 1 u O S w 4 f S Z x d W 9 0 O y w m c X V v d D t T Z W N 0 a W 9 u M S 9 D c m F z a F 9 E Y X R h L 0 l t c G 9 y d G V k I E N T V i 5 7 Q 2 9 s d W 1 u M T A s O X 0 m c X V v d D s s J n F 1 b 3 Q 7 U 2 V j d G l v b j E v Q 3 J h c 2 h f R G F 0 Y S 9 J b X B v c n R l Z C B D U 1 Y u e 0 N v b H V t b j E x L D E w f S Z x d W 9 0 O y w m c X V v d D t T Z W N 0 a W 9 u M S 9 D c m F z a F 9 E Y X R h L 0 l t c G 9 y d G V k I E N T V i 5 7 Q 2 9 s d W 1 u M T I s M T F 9 J n F 1 b 3 Q 7 L C Z x d W 9 0 O 1 N l Y 3 R p b 2 4 x L 0 N y Y X N o X 0 R h d G E v S W 1 w b 3 J 0 Z W Q g Q 1 N W L n t D b 2 x 1 b W 4 x M y w x M n 0 m c X V v d D s s J n F 1 b 3 Q 7 U 2 V j d G l v b j E v Q 3 J h c 2 h f R G F 0 Y S 9 J b X B v c n R l Z C B D U 1 Y u e 0 N v b H V t b j E 0 L D E z f S Z x d W 9 0 O 1 0 s J n F 1 b 3 Q 7 Q 2 9 s d W 1 u Q 2 9 1 b n Q m c X V v d D s 6 M T Q s J n F 1 b 3 Q 7 S 2 V 5 Q 2 9 s d W 1 u T m F t Z X M m c X V v d D s 6 W 1 0 s J n F 1 b 3 Q 7 Q 2 9 s d W 1 u S W R l b n R p d G l l c y Z x d W 9 0 O z p b J n F 1 b 3 Q 7 U 2 V j d G l v b j E v Q 3 J h c 2 h f R G F 0 Y S 9 D a G F u Z 2 V k I F R 5 c G U u e 0 F n Z S w w f S Z x d W 9 0 O y w m c X V v d D t T Z W N 0 a W 9 u M S 9 D c m F z a F 9 E Y X R h L 0 N o Y W 5 n Z W Q g V H l w Z T E u e 0 F s Y 2 9 o b 2 x f U m V z d W x 0 c y w x f S Z x d W 9 0 O y w m c X V v d D t T Z W N 0 a W 9 u M S 9 D c m F z a F 9 E Y X R h L 0 l t c G 9 y d G V k I E N T V i 5 7 Q 2 9 s d W 1 u M y w y f S Z x d W 9 0 O y w m c X V v d D t T Z W N 0 a W 9 u M S 9 D c m F z a F 9 E Y X R h L 0 N o Y W 5 n Z W Q g V H l w Z S 5 7 Q 3 J h c 2 h f R G F 0 Z S w z f S Z x d W 9 0 O y w m c X V v d D t T Z W N 0 a W 9 u M S 9 D c m F z a F 9 E Y X R h L 0 l t c G 9 y d G V k I E N T V i 5 7 Q 2 9 s d W 1 u N S w 0 f S Z x d W 9 0 O y w m c X V v d D t T Z W N 0 a W 9 u M S 9 D c m F z a F 9 E Y X R h L 0 N o Y W 5 n Z W Q g V H l w Z S 5 7 R m F 0 Y W x p d G l l c 1 9 p b l 9 j c m F z a C w 1 f S Z x d W 9 0 O y w m c X V v d D t T Z W N 0 a W 9 u M S 9 D c m F z a F 9 E Y X R h L 0 l t c G 9 y d G V k I E N T V i 5 7 Q 2 9 s d W 1 u N y w 2 f S Z x d W 9 0 O y w m c X V v d D t T Z W N 0 a W 9 u M S 9 D c m F z a F 9 E Y X R h L 0 l t c G 9 y d G V k I E N T V i 5 7 Q 2 9 s d W 1 u O C w 3 f S Z x d W 9 0 O y w m c X V v d D t T Z W N 0 a W 9 u M S 9 D c m F z a F 9 E Y X R h L 0 l t c G 9 y d G V k I E N T V i 5 7 Q 2 9 s d W 1 u O S w 4 f S Z x d W 9 0 O y w m c X V v d D t T Z W N 0 a W 9 u M S 9 D c m F z a F 9 E Y X R h L 0 l t c G 9 y d G V k I E N T V i 5 7 Q 2 9 s d W 1 u M T A s O X 0 m c X V v d D s s J n F 1 b 3 Q 7 U 2 V j d G l v b j E v Q 3 J h c 2 h f R G F 0 Y S 9 J b X B v c n R l Z C B D U 1 Y u e 0 N v b H V t b j E x L D E w f S Z x d W 9 0 O y w m c X V v d D t T Z W N 0 a W 9 u M S 9 D c m F z a F 9 E Y X R h L 0 l t c G 9 y d G V k I E N T V i 5 7 Q 2 9 s d W 1 u M T I s M T F 9 J n F 1 b 3 Q 7 L C Z x d W 9 0 O 1 N l Y 3 R p b 2 4 x L 0 N y Y X N o X 0 R h d G E v S W 1 w b 3 J 0 Z W Q g Q 1 N W L n t D b 2 x 1 b W 4 x M y w x M n 0 m c X V v d D s s J n F 1 b 3 Q 7 U 2 V j d G l v b j E v Q 3 J h c 2 h f R G F 0 Y S 9 J b X B v c n R l Z C B D U 1 Y u e 0 N v b H V t b j E 0 L D E z f S Z x d W 9 0 O 1 0 s J n F 1 b 3 Q 7 U m V s Y X R p b 2 5 z a G l w S W 5 m b y Z x d W 9 0 O z p b X X 0 i I C 8 + P E V u d H J 5 I F R 5 c G U 9 I k Z p b G x l Z E N v b X B s Z X R l U m V z d W x 0 V G 9 X b 3 J r c 2 h l Z X Q i I F Z h b H V l P S J s M C I g L z 4 8 R W 5 0 c n k g V H l w Z T 0 i Q W R k Z W R U b 0 R h d G F N b 2 R l b C I g V m F s d W U 9 I m w x I i A v P j x F b n R y e S B U e X B l P S J C d W Z m Z X J O Z X h 0 U m V m c m V z a C I g V m F s d W U 9 I m w x I i A v P j x F b n R y e S B U e X B l P S J R d W V y e U l E I i B W Y W x 1 Z T 0 i c z A 2 M z F j Y W Q 4 L T Q 2 Y j I t N G Q 1 M y 0 5 M D Q 1 L T E 5 Y j Y 2 N j c x Y T I y Z S I g L z 4 8 R W 5 0 c n k g V H l w Z T 0 i R m l s b E N v b H V t b l R 5 c G V z I i B W Y W x 1 Z T 0 i c 0 F 3 V U d D U V l E Q m d Z R 0 J n W U d C Z 1 k 9 I i A v P j x F b n R y e S B U e X B l P S J G a W x s R X J y b 3 J D b 3 V u d C I g V m F s d W U 9 I m w w I i A v P j x F b n R y e S B U e X B l P S J G a W x s Q 2 9 1 b n Q i I F Z h b H V l P S J s N z E w M D U i I C 8 + P E V u d H J 5 I F R 5 c G U 9 I k Z p b G x T d G F 0 d X M i I F Z h b H V l P S J z Q 2 9 t c G x l d G U i I C 8 + P C 9 T d G F i b G V F b n R y a W V z P j w v S X R l b T 4 8 S X R l b T 4 8 S X R l b U x v Y 2 F 0 a W 9 u P j x J d G V t V H l w Z T 5 G b 3 J t d W x h P C 9 J d G V t V H l w Z T 4 8 S X R l b V B h d G g + U 2 V j d G l v b j E v Q 3 J h c 2 h f R G F 0 Y S 9 T b 3 V y Y 2 U 8 L 0 l 0 Z W 1 Q Y X R o P j w v S X R l b U x v Y 2 F 0 a W 9 u P j x T d G F i b G V F b n R y a W V z I C 8 + P C 9 J d G V t P j x J d G V t P j x J d G V t T G 9 j Y X R p b 2 4 + P E l 0 Z W 1 U e X B l P k Z v c m 1 1 b G E 8 L 0 l 0 Z W 1 U e X B l P j x J d G V t U G F 0 a D 5 T Z W N 0 a W 9 u M S 9 D c m F z a F 9 E Y X R h L 1 J l b W 9 2 Z W Q l M j B P d G h l c i U y M E N v b H V t b n M 8 L 0 l 0 Z W 1 Q Y X R o P j w v S X R l b U x v Y 2 F 0 a W 9 u P j x T d G F i b G V F b n R y a W V z I C 8 + P C 9 J d G V t P j x J d G V t P j x J d G V t T G 9 j Y X R p b 2 4 + P E l 0 Z W 1 U e X B l P k Z v c m 1 1 b G E 8 L 0 l 0 Z W 1 U e X B l P j x J d G V t U G F 0 a D 5 T Z W N 0 a W 9 u M S 9 D c m F z a F 9 E Y X R h L 0 N v b W J p b m V k J T I w Q m l u Y X J p Z X M 8 L 0 l 0 Z W 1 Q Y X R o P j w v S X R l b U x v Y 2 F 0 a W 9 u P j x T d G F i b G V F b n R y a W V z I C 8 + P C 9 J d G V t P j x J d G V t P j x J d G V t T G 9 j Y X R p b 2 4 + P E l 0 Z W 1 U e X B l P k Z v c m 1 1 b G E 8 L 0 l 0 Z W 1 U e X B l P j x J d G V t U G F 0 a D 5 T Z W N 0 a W 9 u M S 9 D c m F z a F 9 E Y X R h L 0 l t c G 9 y d G V k J T I w Q 1 N W P C 9 J d G V t U G F 0 a D 4 8 L 0 l 0 Z W 1 M b 2 N h d G l v b j 4 8 U 3 R h Y m x l R W 5 0 c m l l c y A v P j w v S X R l b T 4 8 S X R l b T 4 8 S X R l b U x v Y 2 F 0 a W 9 u P j x J d G V t V H l w Z T 5 G b 3 J t d W x h P C 9 J d G V t V H l w Z T 4 8 S X R l b V B h d G g + U 2 V j d G l v b j E v Q 3 J h c 2 h f R G F 0 Y S 9 Q c m 9 t b 3 R l Z C U y M E h l Y W R l c n M 8 L 0 l 0 Z W 1 Q Y X R o P j w v S X R l b U x v Y 2 F 0 a W 9 u P j x T d G F i b G V F b n R y a W V z I C 8 + P C 9 J d G V t P j x J d G V t P j x J d G V t T G 9 j Y X R p b 2 4 + P E l 0 Z W 1 U e X B l P k Z v c m 1 1 b G E 8 L 0 l 0 Z W 1 U e X B l P j x J d G V t U G F 0 a D 5 T Z W N 0 a W 9 u M S 9 D c m F z a F 9 E Y X R h L 0 Z p b H R l c m V k J T I w U m 9 3 c z w v S X R l b V B h d G g + P C 9 J d G V t T G 9 j Y X R p b 2 4 + P F N 0 Y W J s Z U V u d H J p Z X M g L z 4 8 L 0 l 0 Z W 0 + P E l 0 Z W 0 + P E l 0 Z W 1 M b 2 N h d G l v b j 4 8 S X R l b V R 5 c G U + R m 9 y b X V s Y T w v S X R l b V R 5 c G U + P E l 0 Z W 1 Q Y X R o P l N l Y 3 R p b 2 4 x L 0 N y Y X N o X 0 R h d G E v Q 2 h h b m d l Z C U y M F R 5 c G U 8 L 0 l 0 Z W 1 Q Y X R o P j w v S X R l b U x v Y 2 F 0 a W 9 u P j x T d G F i b G V F b n R y a W V z I C 8 + P C 9 J d G V t P j x J d G V t P j x J d G V t T G 9 j Y X R p b 2 4 + P E l 0 Z W 1 U e X B l P k Z v c m 1 1 b G E 8 L 0 l 0 Z W 1 U e X B l P j x J d G V t U G F 0 a D 5 T Z W N 0 a W 9 u M S 9 D c m F z a F 9 E Y X R h L 0 Z p b H R l c m V k J T I w U m 9 3 c z E 8 L 0 l 0 Z W 1 Q Y X R o P j w v S X R l b U x v Y 2 F 0 a W 9 u P j x T d G F i b G V F b n R y a W V z I C 8 + P C 9 J d G V t P j x J d G V t P j x J d G V t T G 9 j Y X R p b 2 4 + P E l 0 Z W 1 U e X B l P k Z v c m 1 1 b G E 8 L 0 l 0 Z W 1 U e X B l P j x J d G V t U G F 0 a D 5 T Z W N 0 a W 9 u M S 9 T d G F 0 Z V 9 B Y m J y Z X Z p Y X R p b 2 4 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C I g L z 4 8 R W 5 0 c n k g V H l w Z T 0 i R m l s b E N v b H V t b k 5 h b W V z I i B W Y W x 1 Z T 0 i c 1 s m c X V v d D t T d G F 0 Z S B O Y W 1 l J n F 1 b 3 Q 7 L C Z x d W 9 0 O 0 N v Z G U m c X V v d D t d I i A v P j x F b n R y e S B U e X B l P S J S Z W x h d G l v b n N o a X B J b m Z v Q 2 9 u d G F p b m V y I i B W Y W x 1 Z T 0 i c 3 s m c X V v d D t j b 2 x 1 b W 5 D b 3 V u d C Z x d W 9 0 O z o y L C Z x d W 9 0 O 2 t l e U N v b H V t b k 5 h b W V z J n F 1 b 3 Q 7 O l t d L C Z x d W 9 0 O 3 F 1 Z X J 5 U m V s Y X R p b 2 5 z a G l w c y Z x d W 9 0 O z p b X S w m c X V v d D t j b 2 x 1 b W 5 J Z G V u d G l 0 a W V z J n F 1 b 3 Q 7 O l s m c X V v d D t T Z W N 0 a W 9 u M S 9 T d G F 0 Z V 9 B Y m J y Z X Z p Y X R p b 2 4 v Q 2 h h b m d l Z C B U e X B l L n t O Y W 1 l I G F u Z C B z d G F 0 d X M g b 2 Y g c m V n a W 9 u L D F 9 J n F 1 b 3 Q 7 L C Z x d W 9 0 O 1 N l Y 3 R p b 2 4 x L 1 N 0 Y X R l X 0 F i Y n J l d m l h d G l v b i 9 D a G F u Z 2 V k I F R 5 c G U u e 0 F O U 0 k s N H 0 m c X V v d D t d L C Z x d W 9 0 O 0 N v b H V t b k N v d W 5 0 J n F 1 b 3 Q 7 O j I s J n F 1 b 3 Q 7 S 2 V 5 Q 2 9 s d W 1 u T m F t Z X M m c X V v d D s 6 W 1 0 s J n F 1 b 3 Q 7 Q 2 9 s d W 1 u S W R l b n R p d G l l c y Z x d W 9 0 O z p b J n F 1 b 3 Q 7 U 2 V j d G l v b j E v U 3 R h d G V f Q W J i c m V 2 a W F 0 a W 9 u L 0 N o Y W 5 n Z W Q g V H l w Z S 5 7 T m F t Z S B h b m Q g c 3 R h d H V z I G 9 m I H J l Z 2 l v b i w x f S Z x d W 9 0 O y w m c X V v d D t T Z W N 0 a W 9 u M S 9 T d G F 0 Z V 9 B Y m J y Z X Z p Y X R p b 2 4 v Q 2 h h b m d l Z C B U e X B l L n t B T l N J L D R 9 J n F 1 b 3 Q 7 X S w m c X V v d D t S Z W x h d G l v b n N o a X B J b m Z v J n F 1 b 3 Q 7 O l t d f S I g L z 4 8 R W 5 0 c n k g V H l w Z T 0 i R m l s b E x h c 3 R V c G R h d G V k I i B W Y W x 1 Z T 0 i Z D I w M T c t M T E t M j B U M j M 6 M T c 6 M D Q u M T Q 1 M D Y 1 M l o i I C 8 + P E V u d H J 5 I F R 5 c G U 9 I k F k Z G V k V G 9 E Y X R h T W 9 k Z W w i I F Z h b H V l P S J s M S I g L z 4 8 R W 5 0 c n k g V H l w Z T 0 i R m l s b G V k Q 2 9 t c G x l d G V S Z X N 1 b H R U b 1 d v c m t z a G V l d C I g V m F s d W U 9 I m w w I i A v P j x F b n R y e S B U e X B l P S J G a W x s R X J y b 3 J D b 2 R l I i B W Y W x 1 Z T 0 i c 1 V u a 2 5 v d 2 4 i I C 8 + P E V u d H J 5 I F R 5 c G U 9 I l F 1 Z X J 5 S U Q i I F Z h b H V l P S J z M 2 M 3 N z R j O W I t M m F m N C 0 0 Y W M 2 L W I 4 M j Y t M T I 0 M T k 5 Z j Y x N j R h I i A v P j x F b n R y e S B U e X B l P S J G a W x s Q 2 9 s d W 1 u V H l w Z X M i I F Z h b H V l P S J z Q m d Z P S I g L z 4 8 R W 5 0 c n k g V H l w Z T 0 i R m l s b E V y c m 9 y Q 2 9 1 b n Q i I F Z h b H V l P S J s M C I g L z 4 8 R W 5 0 c n k g V H l w Z T 0 i R m l s b E N v d W 5 0 I i B W Y W x 1 Z T 0 i b D U w I i A v P j x F b n R y e S B U e X B l P S J G a W x s U 3 R h d H V z I i B W Y W x 1 Z T 0 i c 0 N v b X B s Z X R l I i A v P j w v U 3 R h Y m x l R W 5 0 c m l l c z 4 8 L 0 l 0 Z W 0 + P E l 0 Z W 0 + P E l 0 Z W 1 M b 2 N h d G l v b j 4 8 S X R l b V R 5 c G U + R m 9 y b X V s Y T w v S X R l b V R 5 c G U + P E l 0 Z W 1 Q Y X R o P l N l Y 3 R p b 2 4 x L 1 N 0 Y X R l X 0 F i Y n J l d m l h d G l v b i 9 T b 3 V y Y 2 U 8 L 0 l 0 Z W 1 Q Y X R o P j w v S X R l b U x v Y 2 F 0 a W 9 u P j x T d G F i b G V F b n R y a W V z I C 8 + P C 9 J d G V t P j x J d G V t P j x J d G V t T G 9 j Y X R p b 2 4 + P E l 0 Z W 1 U e X B l P k Z v c m 1 1 b G E 8 L 0 l 0 Z W 1 U e X B l P j x J d G V t U G F 0 a D 5 T Z W N 0 a W 9 u M S 9 T d G F 0 Z V 9 B Y m J y Z X Z p Y X R p b 2 4 v R G F 0 Y T A 8 L 0 l 0 Z W 1 Q Y X R o P j w v S X R l b U x v Y 2 F 0 a W 9 u P j x T d G F i b G V F b n R y a W V z I C 8 + P C 9 J d G V t P j x J d G V t P j x J d G V t T G 9 j Y X R p b 2 4 + P E l 0 Z W 1 U e X B l P k Z v c m 1 1 b G E 8 L 0 l 0 Z W 1 U e X B l P j x J d G V t U G F 0 a D 5 T Z W N 0 a W 9 u M S 9 T d G F 0 Z V 9 B Y m J y Z X Z p Y X R p b 2 4 v Q 2 h h b m d l Z C U y M F R 5 c G U 8 L 0 l 0 Z W 1 Q Y X R o P j w v S X R l b U x v Y 2 F 0 a W 9 u P j x T d G F i b G V F b n R y a W V z I C 8 + P C 9 J d G V t P j x J d G V t P j x J d G V t T G 9 j Y X R p b 2 4 + P E l 0 Z W 1 U e X B l P k Z v c m 1 1 b G E 8 L 0 l 0 Z W 1 U e X B l P j x J d G V t U G F 0 a D 5 T Z W N 0 a W 9 u M S 9 T d G F 0 Z V 9 B Y m J y Z X Z p Y X R p b 2 4 v R m l s d G V y Z W Q l M j B S b 3 d z P C 9 J d G V t U G F 0 a D 4 8 L 0 l 0 Z W 1 M b 2 N h d G l v b j 4 8 U 3 R h Y m x l R W 5 0 c m l l c y A v P j w v S X R l b T 4 8 S X R l b T 4 8 S X R l b U x v Y 2 F 0 a W 9 u P j x J d G V t V H l w Z T 5 G b 3 J t d W x h P C 9 J d G V t V H l w Z T 4 8 S X R l b V B h d G g + U 2 V j d G l v b j E v U 3 R h d G V f Q W J i c m V 2 a W F 0 a W 9 u L 1 J l b W 9 2 Z W Q l M j B P d G h l c i U y M E N v b H V t b n M 8 L 0 l 0 Z W 1 Q Y X R o P j w v S X R l b U x v Y 2 F 0 a W 9 u P j x T d G F i b G V F b n R y a W V z I C 8 + P C 9 J d G V t P j x J d G V t P j x J d G V t T G 9 j Y X R p b 2 4 + P E l 0 Z W 1 U e X B l P k Z v c m 1 1 b G E 8 L 0 l 0 Z W 1 U e X B l P j x J d G V t U G F 0 a D 5 T Z W N 0 a W 9 u M S 9 T d G F 0 Z V 9 B Y m J y Z X Z p Y X R p b 2 4 v U m V u Y W 1 l Z C U y M E N v b H V t b n M 8 L 0 l 0 Z W 1 Q Y X R o P j w v S X R l b U x v Y 2 F 0 a W 9 u P j x T d G F i b G V F b n R y a W V z I C 8 + P C 9 J d G V t P j x J d G V t P j x J d G V t T G 9 j Y X R p b 2 4 + P E l 0 Z W 1 U e X B l P k Z v c m 1 1 b G E 8 L 0 l 0 Z W 1 U e X B l P j x J d G V t U G F 0 a D 5 T Z W N 0 a W 9 u M S 9 D c m F z a F 9 E Y X R h L 1 J l c G x h Y 2 V k J T I w V m F s d W U 8 L 0 l 0 Z W 1 Q Y X R o P j w v S X R l b U x v Y 2 F 0 a W 9 u P j x T d G F i b G V F b n R y a W V z I C 8 + P C 9 J d G V t P j x J d G V t P j x J d G V t T G 9 j Y X R p b 2 4 + P E l 0 Z W 1 U e X B l P k Z v c m 1 1 b G E 8 L 0 l 0 Z W 1 U e X B l P j x J d G V t U G F 0 a D 5 T Z W N 0 a W 9 u M S 9 D c m F z a F 9 E Y X R h L 0 N o Y W 5 n Z W Q l M j B U e X B l M T w v S X R l b V B h d G g + P C 9 J d G V t T G 9 j Y X R p b 2 4 + P F N 0 Y W J s Z U V u d H J p Z X M g L z 4 8 L 0 l 0 Z W 0 + P E l 0 Z W 0 + P E l 0 Z W 1 M b 2 N h d G l v b j 4 8 S X R l b V R 5 c G U + R m 9 y b X V s Y T w v S X R l b V R 5 c G U + P E l 0 Z W 1 Q Y X R o P l N l Y 3 R p b 2 4 x L 0 R h d 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U m V s Y X R p b 2 5 z a G l w S W 5 m b 0 N v b n R h a W 5 l c i I g V m F s d W U 9 I n N 7 J n F 1 b 3 Q 7 Y 2 9 s d W 1 u Q 2 9 1 b n Q m c X V v d D s 6 N C w m c X V v d D t r Z X l D b 2 x 1 b W 5 O Y W 1 l c y Z x d W 9 0 O z p b X S w m c X V v d D t x d W V y e V J l b G F 0 a W 9 u c 2 h p c H M m c X V v d D s 6 W 1 0 s J n F 1 b 3 Q 7 Y 2 9 s d W 1 u S W R l b n R p d G l l c y Z x d W 9 0 O z p b J n F 1 b 3 Q 7 U 2 V j d G l v b j E v R G F 0 Z S 9 D a G F u Z 2 V k I F R 5 c G U u e 0 N v b H V t b j E s M H 0 m c X V v d D s s J n F 1 b 3 Q 7 U 2 V j d G l v b j E v R G F 0 Z S 9 F e H R y Y W N 0 Z W Q g R m l y c 3 Q g Q 2 h h c m F j d G V y c y 5 7 T W 9 u d G g g T m F t Z S w x f S Z x d W 9 0 O y w m c X V v d D t T Z W N 0 a W 9 u M S 9 E Y X R l L 0 l u c 2 V y d G V k I E 1 v b n R o L n t N b 2 5 0 a C w y f S Z x d W 9 0 O y w m c X V v d D t T Z W N 0 a W 9 u M S 9 E Y X R l L 0 l u c 2 V y d G V k I F l l Y X I u e 1 l l Y X I s M 3 0 m c X V v d D t d L C Z x d W 9 0 O 0 N v b H V t b k N v d W 5 0 J n F 1 b 3 Q 7 O j Q s J n F 1 b 3 Q 7 S 2 V 5 Q 2 9 s d W 1 u T m F t Z X M m c X V v d D s 6 W 1 0 s J n F 1 b 3 Q 7 Q 2 9 s d W 1 u S W R l b n R p d G l l c y Z x d W 9 0 O z p b J n F 1 b 3 Q 7 U 2 V j d G l v b j E v R G F 0 Z S 9 D a G F u Z 2 V k I F R 5 c G U u e 0 N v b H V t b j E s M H 0 m c X V v d D s s J n F 1 b 3 Q 7 U 2 V j d G l v b j E v R G F 0 Z S 9 F e H R y Y W N 0 Z W Q g R m l y c 3 Q g Q 2 h h c m F j d G V y c y 5 7 T W 9 u d G g g T m F t Z S w x f S Z x d W 9 0 O y w m c X V v d D t T Z W N 0 a W 9 u M S 9 E Y X R l L 0 l u c 2 V y d G V k I E 1 v b n R o L n t N b 2 5 0 a C w y f S Z x d W 9 0 O y w m c X V v d D t T Z W N 0 a W 9 u M S 9 E Y X R l L 0 l u c 2 V y d G V k I F l l Y X I u e 1 l l Y X I s M 3 0 m c X V v d D t d L C Z x d W 9 0 O 1 J l b G F 0 a W 9 u c 2 h p c E l u Z m 8 m c X V v d D s 6 W 1 1 9 I i A v P j x F b n R y e S B U e X B l P S J G a W x s R X J y b 3 J D b 2 R l I i B W Y W x 1 Z T 0 i c 1 V u a 2 5 v d 2 4 i I C 8 + P E V u d H J 5 I F R 5 c G U 9 I k Z p b G x M Y X N 0 V X B k Y X R l Z C I g V m F s d W U 9 I m Q y M D E 3 L T E x L T I w V D I z O j E 3 O j A 3 L j I 0 N j I y M j l a I i A v P j x F b n R y e S B U e X B l P S J G a W x s Q 2 9 s d W 1 u T m F t Z X M i I F Z h b H V l P S J z W y Z x d W 9 0 O 0 R h d G V z J n F 1 b 3 Q 7 L C Z x d W 9 0 O 0 1 v b n R o I E 5 h b W U m c X V v d D s s J n F 1 b 3 Q 7 T W 9 u d G g m c X V v d D s s J n F 1 b 3 Q 7 W W V h c i Z x d W 9 0 O 1 0 i I C 8 + P E V u d H J 5 I F R 5 c G U 9 I k Z p b G x D b 2 x 1 b W 5 U e X B l c y I g V m F s d W U 9 I n N D U V l E Q X c 9 P S I g L z 4 8 R W 5 0 c n k g V H l w Z T 0 i R m l s b E V y c m 9 y Q 2 9 1 b n Q i I F Z h b H V l P S J s M C I g L z 4 8 R W 5 0 c n k g V H l w Z T 0 i R m l s b E N v d W 5 0 I i B W Y W x 1 Z T 0 i b D M 2 N S I g L z 4 8 R W 5 0 c n k g V H l w Z T 0 i Q W R k Z W R U b 0 R h d G F N b 2 R l b C I g V m F s d W U 9 I m w x I i A v P j x F b n R y e S B U e X B l P S J G a W x s Z W R D b 2 1 w b G V 0 Z V J l c 3 V s d F R v V 2 9 y a 3 N o Z W V 0 I i B W Y W x 1 Z T 0 i b D A i I C 8 + P E V u d H J 5 I F R 5 c G U 9 I k Z p b G x T d G F 0 d X M i I F Z h b H V l P S J z Q 2 9 t c G x l d G U i I C 8 + P E V u d H J 5 I F R 5 c G U 9 I l F 1 Z X J 5 S U Q i I F Z h b H V l P S J z N T N k M G U 3 Y m U t M 2 F i N S 0 0 N D N j L W J j N T U t Y z k x Z G E 3 Z G V l Y j h i I i A v P j w v U 3 R h Y m x l R W 5 0 c m l l c z 4 8 L 0 l 0 Z W 0 + P E l 0 Z W 0 + P E l 0 Z W 1 M b 2 N h d G l v b j 4 8 S X R l b V R 5 c G U + R m 9 y b X V s Y T w v S X R l b V R 5 c G U + P E l 0 Z W 1 Q Y X R o P l N l Y 3 R p b 2 4 x L 0 R h d G U v U 2 9 1 c m N l P C 9 J d G V t U G F 0 a D 4 8 L 0 l 0 Z W 1 M b 2 N h d G l v b j 4 8 U 3 R h Y m x l R W 5 0 c m l l c y A v P j w v S X R l b T 4 8 S X R l b T 4 8 S X R l b U x v Y 2 F 0 a W 9 u P j x J d G V t V H l w Z T 5 G b 3 J t d W x h P C 9 J d G V t V H l w Z T 4 8 S X R l b V B h d G g + U 2 V j d G l v b j E v R G F 0 Z S 9 D b 2 5 2 Z X J 0 Z W Q l M j B 0 b y U y M F R h Y m x l P C 9 J d G V t U G F 0 a D 4 8 L 0 l 0 Z W 1 M b 2 N h d G l v b j 4 8 U 3 R h Y m x l R W 5 0 c m l l c y A v P j w v S X R l b T 4 8 S X R l b T 4 8 S X R l b U x v Y 2 F 0 a W 9 u P j x J d G V t V H l w Z T 5 G b 3 J t d W x h P C 9 J d G V t V H l w Z T 4 8 S X R l b V B h d G g + U 2 V j d G l v b j E v R G F 0 Z S 9 D a G F u Z 2 V k J T I w V H l w Z T w v S X R l b V B h d G g + P C 9 J d G V t T G 9 j Y X R p b 2 4 + P F N 0 Y W J s Z U V u d H J p Z X M g L z 4 8 L 0 l 0 Z W 0 + P E l 0 Z W 0 + P E l 0 Z W 1 M b 2 N h d G l v b j 4 8 S X R l b V R 5 c G U + R m 9 y b X V s Y T w v S X R l b V R 5 c G U + P E l 0 Z W 1 Q Y X R o P l N l Y 3 R p b 2 4 x L 0 R h d G U v U m V u Y W 1 l Z C U y M E N v b H V t b n M 8 L 0 l 0 Z W 1 Q Y X R o P j w v S X R l b U x v Y 2 F 0 a W 9 u P j x T d G F i b G V F b n R y a W V z I C 8 + P C 9 J d G V t P j x J d G V t P j x J d G V t T G 9 j Y X R p b 2 4 + P E l 0 Z W 1 U e X B l P k Z v c m 1 1 b G E 8 L 0 l 0 Z W 1 U e X B l P j x J d G V t U G F 0 a D 5 T Z W N 0 a W 9 u M S 9 E Y X R l L 0 l u c 2 V y d G V k J T I w T W 9 u d G g l M j B O Y W 1 l P C 9 J d G V t U G F 0 a D 4 8 L 0 l 0 Z W 1 M b 2 N h d G l v b j 4 8 U 3 R h Y m x l R W 5 0 c m l l c y A v P j w v S X R l b T 4 8 S X R l b T 4 8 S X R l b U x v Y 2 F 0 a W 9 u P j x J d G V t V H l w Z T 5 G b 3 J t d W x h P C 9 J d G V t V H l w Z T 4 8 S X R l b V B h d G g + U 2 V j d G l v b j E v R G F 0 Z S 9 J b n N l c n R l Z C U y M E 1 v b n R o P C 9 J d G V t U G F 0 a D 4 8 L 0 l 0 Z W 1 M b 2 N h d G l v b j 4 8 U 3 R h Y m x l R W 5 0 c m l l c y A v P j w v S X R l b T 4 8 S X R l b T 4 8 S X R l b U x v Y 2 F 0 a W 9 u P j x J d G V t V H l w Z T 5 G b 3 J t d W x h P C 9 J d G V t V H l w Z T 4 8 S X R l b V B h d G g + U 2 V j d G l v b j E v R G F 0 Z S 9 J b n N l c n R l Z C U y M F l l Y X I 8 L 0 l 0 Z W 1 Q Y X R o P j w v S X R l b U x v Y 2 F 0 a W 9 u P j x T d G F i b G V F b n R y a W V z I C 8 + P C 9 J d G V t P j x J d G V t P j x J d G V t T G 9 j Y X R p b 2 4 + P E l 0 Z W 1 U e X B l P k Z v c m 1 1 b G E 8 L 0 l 0 Z W 1 U e X B l P j x J d G V t U G F 0 a D 5 T Z W N 0 a W 9 u M S 9 E Y X R l L 0 V 4 d H J h Y 3 R l Z C U y M E Z p c n N 0 J T I w Q 2 h h c m F j d G V y c z w v S X R l b V B h d G g + P C 9 J d G V t T G 9 j Y X R p b 2 4 + P F N 0 Y W J s Z U V u d H J p Z X M g L z 4 8 L 0 l 0 Z W 0 + P C 9 J d G V t c z 4 8 L 0 x v Y 2 F s U G F j a 2 F n Z U 1 l d G F k Y X R h R m l s Z T 4 W A A A A U E s F B g A A A A A A A A A A A A A A A A A A A A A A A C Y B A A A B A A A A 0 I y d 3 w E V 0 R G M e g D A T 8 K X 6 w E A A A B d 9 B V n o 4 P k R q Y i O I I X O 3 K T A A A A A A I A A A A A A B B m A A A A A Q A A I A A A A H Y 9 n 8 K 4 o / H X 4 x 1 R f Q k f x 6 D R V q o e h / Q o G V Y C K H 3 h s M S q A A A A A A 6 A A A A A A g A A I A A A A N w t g G S u T o 5 i n I 9 t F I a c j I b j b 5 t 8 f 3 z 0 Z A 2 0 x + Z + O V Q H U A A A A E 9 x + V a S B W f A H 7 s K g 0 5 F f / E F 7 7 m u S 4 C 1 W B w Z 0 8 s G x 8 I T 8 j w v 6 a n k O S i 0 X V d O r A p G B Y 0 d Z i S 5 d K U N Z C i 3 Y l K U 2 / i j j F E O o b z K H + 9 g 4 p I P 7 I V 0 Q A A A A O d T T G k a D p t K k V q o l X b i d 3 D z w a A 7 g Y 6 h p I S G z 2 O K z K H q D 6 p y g s p c J s R b S 2 p x 5 p S u / N 5 f u Q S D V V e 7 L a 1 C L z X P J L 4 = < / D a t a M a s h u p > 
</file>

<file path=customXml/item12.xml>��< ? x m l   v e r s i o n = " 1 . 0 "   e n c o d i n g = " U T F - 1 6 " ? > < G e m i n i   x m l n s = " h t t p : / / g e m i n i / p i v o t c u s t o m i z a t i o n / b e 8 4 1 4 8 a - 4 5 0 9 - 4 8 2 9 - a 5 3 6 - a 6 e 4 c 8 c 8 4 e 2 6 " > < 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13.xml>��< ? x m l   v e r s i o n = " 1 . 0 "   e n c o d i n g = " U T F - 1 6 " ? > < G e m i n i   x m l n s = " h t t p : / / g e m i n i / p i v o t c u s t o m i z a t i o n / S a n d b o x N o n E m p t y " > < C u s t o m C o n t e n t > < ! [ C D A T A [ 1 ] ] > < / C u s t o m C o n t e n t > < / G e m i n i > 
</file>

<file path=customXml/item14.xml>��< ? x m l   v e r s i o n = " 1 . 0 "   e n c o d i n g = " U T F - 1 6 " ? > < G e m i n i   x m l n s = " h t t p : / / g e m i n i / p i v o t c u s t o m i z a t i o n / L i n k e d T a b l e s " > < C u s t o m C o n t e n t > < ! [ C D A T A [ < L i n k e d T a b l e s   x m l n s : x s d = " h t t p : / / w w w . w 3 . o r g / 2 0 0 1 / X M L S c h e m a "   x m l n s : x s i = " h t t p : / / w w w . w 3 . o r g / 2 0 0 1 / X M L S c h e m a - i n s t a n c e " > < L i n k e d T a b l e L i s t > < L i n k e d T a b l e I n f o > < E x c e l T a b l e N a m e > A g e B a n d s < / E x c e l T a b l e N a m e > < G e m i n i T a b l e I d > A g e B a n d s - 8 5 2 6 9 6 d 9 - 8 6 b f - 4 e c 0 - a a 1 b - 3 c 4 0 8 a 2 2 5 0 c 4 < / G e m i n i T a b l e I d > < L i n k e d C o l u m n L i s t   / > < U p d a t e N e e d e d > t r u e < / U p d a t e N e e d e d > < R o w C o u n t > 0 < / R o w C o u n t > < / L i n k e d T a b l e I n f o > < / L i n k e d T a b l e L i s t > < / L i n k e d T a b l e s > ] ] > < / C u s t o m C o n t e n t > < / G e m i n i > 
</file>

<file path=customXml/item15.xml>��< ? x m l   v e r s i o n = " 1 . 0 "   e n c o d i n g = " U T F - 1 6 " ? > < G e m i n i   x m l n s = " h t t p : / / g e m i n i / p i v o t c u s t o m i z a t i o n / T a b l e C o u n t I n S a n d b o x " > < C u s t o m C o n t e n t > < ! [ C D A T A [ 4 ] ] > < / C u s t o m C o n t e n t > < / G e m i n i > 
</file>

<file path=customXml/item16.xml>��< ? x m l   v e r s i o n = " 1 . 0 "   e n c o d i n g = " U T F - 1 6 " ? > < G e m i n i   x m l n s = " h t t p : / / g e m i n i / p i v o t c u s t o m i z a t i o n / T a b l e X M L _ S t a t e _ A b b r e v i a t i o n s _ e b c c 3 c 3 4 - 9 f 9 f - 4 d 2 9 - 9 8 1 7 - e 5 0 e 1 e 3 3 3 8 a 5 " > < C u s t o m C o n t e n t > < ! [ C D A T A [ < T a b l e W i d g e t G r i d S e r i a l i z a t i o n   x m l n s : x s d = " h t t p : / / w w w . w 3 . o r g / 2 0 0 1 / X M L S c h e m a "   x m l n s : x s i = " h t t p : / / w w w . w 3 . o r g / 2 0 0 1 / X M L S c h e m a - i n s t a n c e " > < C o l u m n S u g g e s t e d T y p e   / > < C o l u m n F o r m a t   / > < C o l u m n A c c u r a c y   / > < C o l u m n C u r r e n c y S y m b o l   / > < C o l u m n P o s i t i v e P a t t e r n   / > < C o l u m n N e g a t i v e P a t t e r n   / > < C o l u m n W i d t h s > < i t e m > < k e y > < s t r i n g > S t a t e < / s t r i n g > < / k e y > < v a l u e > < i n t > 6 8 < / i n t > < / v a l u e > < / i t e m > < i t e m > < k e y > < s t r i n g > C o d e < / s t r i n g > < / k e y > < v a l u e > < i n t > 6 8 < / i n t > < / v a l u e > < / i t e m > < / C o l u m n W i d t h s > < C o l u m n D i s p l a y I n d e x > < i t e m > < k e y > < s t r i n g > S t a t e < / s t r i n g > < / k e y > < v a l u e > < i n t > 0 < / i n t > < / v a l u e > < / i t e m > < i t e m > < k e y > < s t r i n g > C o d e < / s t r i n g > < / k e y > < v a l u e > < i n t > 1 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C r a s h _ D a t a _ 1 c 1 2 8 9 4 1 - 6 0 c 1 - 4 8 0 3 - 9 b 7 4 - 4 2 8 f 3 9 2 6 6 d c f " > < C u s t o m C o n t e n t > < ! [ C D A T A [ < T a b l e W i d g e t G r i d S e r i a l i z a t i o n   x m l n s : x s d = " h t t p : / / w w w . w 3 . o r g / 2 0 0 1 / X M L S c h e m a "   x m l n s : x s i = " h t t p : / / w w w . w 3 . o r g / 2 0 0 1 / X M L S c h e m a - i n s t a n c e " > < C o l u m n S u g g e s t e d T y p e   / > < C o l u m n F o r m a t   / > < C o l u m n A c c u r a c y   / > < C o l u m n C u r r e n c y S y m b o l   / > < C o l u m n P o s i t i v e P a t t e r n   / > < C o l u m n N e g a t i v e P a t t e r n   / > < C o l u m n W i d t h s > < i t e m > < k e y > < s t r i n g > A g e < / s t r i n g > < / k e y > < v a l u e > < i n t > 6 0 < / i n t > < / v a l u e > < / i t e m > < i t e m > < k e y > < s t r i n g > A l c o h o l _ R e s u l t s < / s t r i n g > < / k e y > < v a l u e > < i n t > 1 3 5 < / i n t > < / v a l u e > < / i t e m > < i t e m > < k e y > < s t r i n g > A t m o s p h e r i c _ C o n d i t i o n < / s t r i n g > < / k e y > < v a l u e > < i n t > 1 8 2 < / i n t > < / v a l u e > < / i t e m > < i t e m > < k e y > < s t r i n g > C r a s h _ D a t e < / s t r i n g > < / k e y > < v a l u e > < i n t > 1 0 6 < / i n t > < / v a l u e > < / i t e m > < i t e m > < k e y > < s t r i n g > D r u g _ I n v o l v e m e n t < / s t r i n g > < / k e y > < v a l u e > < i n t > 1 5 1 < / i n t > < / v a l u e > < / i t e m > < i t e m > < k e y > < s t r i n g > F a t a l i t i e s _ i n _ c r a s h < / s t r i n g > < / k e y > < v a l u e > < i n t > 1 5 0 < / i n t > < / v a l u e > < / i t e m > < i t e m > < k e y > < s t r i n g > F i r s t _ H a r m f u l _ E v e n t < / s t r i n g > < / k e y > < v a l u e > < i n t > 1 6 2 < / i n t > < / v a l u e > < / i t e m > < i t e m > < k e y > < s t r i n g > G e n d e r < / s t r i n g > < / k e y > < v a l u e > < i n t > 8 2 < / i n t > < / v a l u e > < / i t e m > < i t e m > < k e y > < s t r i n g > I D < / s t r i n g > < / k e y > < v a l u e > < i n t > 4 9 < / i n t > < / v a l u e > < / i t e m > < i t e m > < k e y > < s t r i n g > I n j u r y _ S e v e r i t y < / s t r i n g > < / k e y > < v a l u e > < i n t > 1 3 0 < / i n t > < / v a l u e > < / i t e m > < i t e m > < k e y > < s t r i n g > P e r s o n _ T y p e < / s t r i n g > < / k e y > < v a l u e > < i n t > 1 1 5 < / i n t > < / v a l u e > < / i t e m > < i t e m > < k e y > < s t r i n g > R a c e < / s t r i n g > < / k e y > < v a l u e > < i n t > 6 5 < / i n t > < / v a l u e > < / i t e m > < i t e m > < k e y > < s t r i n g > R o a d w a y < / s t r i n g > < / k e y > < v a l u e > < i n t > 9 2 < / i n t > < / v a l u e > < / i t e m > < i t e m > < k e y > < s t r i n g > S t a t e < / s t r i n g > < / k e y > < v a l u e > < i n t > 6 8 < / i n t > < / v a l u e > < / i t e m > < i t e m > < k e y > < s t r i n g > D r u g s O r A l c o h o l < / s t r i n g > < / k e y > < v a l u e > < i n t > 1 5 6 < / i n t > < / v a l u e > < / i t e m > < / C o l u m n W i d t h s > < C o l u m n D i s p l a y I n d e x > < i t e m > < k e y > < s t r i n g > A g e < / s t r i n g > < / k e y > < v a l u e > < i n t > 0 < / i n t > < / v a l u e > < / i t e m > < i t e m > < k e y > < s t r i n g > A l c o h o l _ R e s u l t s < / s t r i n g > < / k e y > < v a l u e > < i n t > 1 < / i n t > < / v a l u e > < / i t e m > < i t e m > < k e y > < s t r i n g > A t m o s p h e r i c _ C o n d i t i o n < / s t r i n g > < / k e y > < v a l u e > < i n t > 2 < / i n t > < / v a l u e > < / i t e m > < i t e m > < k e y > < s t r i n g > C r a s h _ D a t e < / s t r i n g > < / k e y > < v a l u e > < i n t > 3 < / i n t > < / v a l u e > < / i t e m > < i t e m > < k e y > < s t r i n g > D r u g _ I n v o l v e m e n t < / s t r i n g > < / k e y > < v a l u e > < i n t > 4 < / i n t > < / v a l u e > < / i t e m > < i t e m > < k e y > < s t r i n g > F a t a l i t i e s _ i n _ c r a s h < / s t r i n g > < / k e y > < v a l u e > < i n t > 5 < / i n t > < / v a l u e > < / i t e m > < i t e m > < k e y > < s t r i n g > F i r s t _ H a r m f u l _ E v e n t < / s t r i n g > < / k e y > < v a l u e > < i n t > 6 < / i n t > < / v a l u e > < / i t e m > < i t e m > < k e y > < s t r i n g > G e n d e r < / s t r i n g > < / k e y > < v a l u e > < i n t > 7 < / i n t > < / v a l u e > < / i t e m > < i t e m > < k e y > < s t r i n g > I D < / s t r i n g > < / k e y > < v a l u e > < i n t > 8 < / i n t > < / v a l u e > < / i t e m > < i t e m > < k e y > < s t r i n g > I n j u r y _ S e v e r i t y < / s t r i n g > < / k e y > < v a l u e > < i n t > 9 < / i n t > < / v a l u e > < / i t e m > < i t e m > < k e y > < s t r i n g > P e r s o n _ T y p e < / s t r i n g > < / k e y > < v a l u e > < i n t > 1 0 < / i n t > < / v a l u e > < / i t e m > < i t e m > < k e y > < s t r i n g > R a c e < / s t r i n g > < / k e y > < v a l u e > < i n t > 1 1 < / i n t > < / v a l u e > < / i t e m > < i t e m > < k e y > < s t r i n g > R o a d w a y < / s t r i n g > < / k e y > < v a l u e > < i n t > 1 2 < / i n t > < / v a l u e > < / i t e m > < i t e m > < k e y > < s t r i n g > S t a t e < / s t r i n g > < / k e y > < v a l u e > < i n t > 1 3 < / i n t > < / v a l u e > < / i t e m > < i t e m > < k e y > < s t r i n g > D r u g s O r A l c o h o l < / s t r i n g > < / k e y > < v a l u e > < i n t > 1 4 < / i n t > < / v a l u e > < / i t e m > < / C o l u m n D i s p l a y I n d e x > < C o l u m n F r o z e n   / > < C o l u m n C h e c k e d   / > < C o l u m n F i l t e r > < i t e m > < k e y > < s t r i n g > D r u g s O r A l c o h o l < / s t r i n g > < / k e y > < v a l u e > < F i l t e r E x p r e s s i o n   x s i : n i l = " t r u e "   / > < / v a l u e > < / i t e m > < i t e m > < k e y > < s t r i n g > I n j u r y _ S e v e r i t y < / s t r i n g > < / k e y > < v a l u e > < F i l t e r E x p r e s s i o n   x s i : n i l = " t r u e "   / > < / v a l u e > < / i t e m > < / C o l u m n F i l t e r > < S e l e c t i o n F i l t e r > < i t e m > < k e y > < s t r i n g > D r u g s O r A l c o h o l < / s t r i n g > < / k e y > < v a l u e > < S e l e c t i o n F i l t e r   x s i : n i l = " t r u e "   / > < / v a l u e > < / i t e m > < i t e m > < k e y > < s t r i n g > I n j u r y _ S e v e r i t y < / s t r i n g > < / k e y > < v a l u e > < S e l e c t i o n F i l t e r   x s i : n i l = " t r u e "   / > < / v a l u e > < / i t e m > < / S e l e c t i o n F i l t e r > < F i l t e r P a r a m e t e r s > < i t e m > < k e y > < s t r i n g > D r u g s O r A l c o h o l < / s t r i n g > < / k e y > < v a l u e > < C o m m a n d P a r a m e t e r s   / > < / v a l u e > < / i t e m > < i t e m > < k e y > < s t r i n g > I n j u r y _ S e v e r i t y < / s t r i n g > < / k e y > < v a l u e > < C o m m a n d P a r a m e t e r s   / > < / v a l u e > < / i t e m > < / F i l t e r P a r a m e t e r s > < I s S o r t D e s c e n d i n g > f a l s e < / I s S o r t D e s c e n d i n g > < / T a b l e W i d g e t G r i d S e r i a l i z a t i o n > ] ] > < / C u s t o m C o n t e n t > < / G e m i n i > 
</file>

<file path=customXml/item18.xml>��< ? x m l   v e r s i o n = " 1 . 0 "   e n c o d i n g = " U T F - 1 6 " ? > < G e m i n i   x m l n s = " h t t p : / / g e m i n i / p i v o t c u s t o m i z a t i o n / 5 f 4 a 9 a 6 1 - 3 0 c a - 4 a b 4 - a 3 2 3 - 1 8 1 1 0 a 1 5 f 7 0 0 " > < 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 S t a t e _ A b b r e v i a t i o n s 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 S t a t e _ A b b r e v i a t i o n s 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 C o l u m n s \ S t a t e < / K e y > < / D i a g r a m O b j e c t K e y > < D i a g r a m O b j e c t K e y > < K e y > C o l u m n s \ C o d e 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 C o l u m n s \ S t a t e < / K e y > < / a : K e y > < a : V a l u e   i : t y p e = " M e a s u r e G r i d N o d e V i e w S t a t e " > < L a y e d O u t > t r u e < / L a y e d O u t > < / a : V a l u e > < / a : K e y V a l u e O f D i a g r a m O b j e c t K e y a n y T y p e z b w N T n L X > < a : K e y V a l u e O f D i a g r a m O b j e c t K e y a n y T y p e z b w N T n L X > < a : K e y > < K e y > C o l u m n s \ C o d e < / K e y > < / a : K e y > < a : V a l u e   i : t y p e = " M e a s u r e G r i d N o d e V i e w S t a t e " > < C o l u m n > 1 < / C o l u m n > < L a y e d O u t > t r u e < / L a y e d O u t > < / a : V a l u e > < / a : K e y V a l u e O f D i a g r a m O b j e c t K e y a n y T y p e z b w N T n L X > < / V i e w S t a t e s > < / D i a g r a m M a n a g e r . S e r i a l i z a b l e D i a g r a m > < D i a g r a m M a n a g e r . S e r i a l i z a b l e D i a g r a m > < A d a p t e r   i : t y p e = " M e a s u r e D i a g r a m S a n d b o x A d a p t e r " > < T a b l e N a m e > S t a t e _ A b b r e v i a t i o n 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 S t a t e _ A b b r e v i a t i o n 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 C o l u m n s \ S t a t e   N a m e < / K e y > < / D i a g r a m O b j e c t K e y > < D i a g r a m O b j e c t K e y > < K e y > C o l u m n s \ C o d e 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 C o l u m n s \ S t a t e   N a m e < / K e y > < / a : K e y > < a : V a l u e   i : t y p e = " M e a s u r e G r i d N o d e V i e w S t a t e " > < L a y e d O u t > t r u e < / L a y e d O u t > < / a : V a l u e > < / a : K e y V a l u e O f D i a g r a m O b j e c t K e y a n y T y p e z b w N T n L X > < a : K e y V a l u e O f D i a g r a m O b j e c t K e y a n y T y p e z b w N T n L X > < a : K e y > < K e y > C o l u m n s \ C o d e < / K e y > < / a : K e y > < a : V a l u e   i : t y p e = " M e a s u r e G r i d N o d e V i e w S t a t e " > < C o l u m n > 1 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 T a g s \ T a b l e s \ & l t ; T a b l e s \ S t a t e _ A b b r e v i a t i o n & g t ; < / K e y > < / D i a g r a m O b j e c t K e y > < D i a g r a m O b j e c t K e y > < K e y > D y n a m i c   T a g s \ T a b l e s \ & l t ; T a b l e s \ D a t e & g t ; < / K e y > < / D i a g r a m O b j e c t K e y > < D i a g r a m O b j e c t K e y > < K e y > D y n a m i c   T a g s \ T a b l e s \ & l t ; T a b l e s \ A g e B a n d s & g t ; < / K e y > < / D i a g r a m O b j e c t K e y > < D i a g r a m O b j e c t K e y > < K e y > D y n a m i c   T a g s \ T a b l e s \ & l t ; T a b l e s \ C r a s h _ D a t a & g t ; < / K e y > < / D i a g r a m O b j e c t K e y > < D i a g r a m O b j e c t K e y > < K e y > T a b l e s \ S t a t e _ A b b r e v i a t i o n < / K e y > < / D i a g r a m O b j e c t K e y > < D i a g r a m O b j e c t K e y > < K e y > T a b l e s \ S t a t e _ A b b r e v i a t i o n \ C o l u m n s \ S t a t e   N a m e < / K e y > < / D i a g r a m O b j e c t K e y > < D i a g r a m O b j e c t K e y > < K e y > T a b l e s \ S t a t e _ A b b r e v i a t i o n \ C o l u m n s \ C o d e < / K e y > < / D i a g r a m O b j e c t K e y > < D i a g r a m O b j e c t K e y > < K e y > T a b l e s \ D a t e < / K e y > < / D i a g r a m O b j e c t K e y > < D i a g r a m O b j e c t K e y > < K e y > T a b l e s \ D a t e \ C o l u m n s \ D a t e s < / K e y > < / D i a g r a m O b j e c t K e y > < D i a g r a m O b j e c t K e y > < K e y > T a b l e s \ D a t e \ C o l u m n s \ M o n t h   N a m e < / K e y > < / D i a g r a m O b j e c t K e y > < D i a g r a m O b j e c t K e y > < K e y > T a b l e s \ D a t e \ C o l u m n s \ M o n t h < / K e y > < / D i a g r a m O b j e c t K e y > < D i a g r a m O b j e c t K e y > < K e y > T a b l e s \ D a t e \ C o l u m n s \ Y e a r < / K e y > < / D i a g r a m O b j e c t K e y > < D i a g r a m O b j e c t K e y > < K e y > T a b l e s \ A g e B a n d s < / K e y > < / D i a g r a m O b j e c t K e y > < D i a g r a m O b j e c t K e y > < K e y > T a b l e s \ A g e B a n d s \ C o l u m n s \ A g e < / K e y > < / D i a g r a m O b j e c t K e y > < D i a g r a m O b j e c t K e y > < K e y > T a b l e s \ A g e B a n d s \ C o l u m n s \ A g e B a n d < / K e y > < / D i a g r a m O b j e c t K e y > < D i a g r a m O b j e c t K e y > < K e y > T a b l e s \ C r a s h _ D a t a < / K e y > < / D i a g r a m O b j e c t K e y > < D i a g r a m O b j e c t K e y > < K e y > T a b l e s \ C r a s h _ D a t a \ C o l u m n s \ A g e < / K e y > < / D i a g r a m O b j e c t K e y > < D i a g r a m O b j e c t K e y > < K e y > T a b l e s \ C r a s h _ D a t a \ C o l u m n s \ A l c o h o l _ R e s u l t s < / K e y > < / D i a g r a m O b j e c t K e y > < D i a g r a m O b j e c t K e y > < K e y > T a b l e s \ C r a s h _ D a t a \ C o l u m n s \ A t m o s p h e r i c _ C o n d i t i o n < / K e y > < / D i a g r a m O b j e c t K e y > < D i a g r a m O b j e c t K e y > < K e y > T a b l e s \ C r a s h _ D a t a \ C o l u m n s \ C r a s h _ D a t e < / K e y > < / D i a g r a m O b j e c t K e y > < D i a g r a m O b j e c t K e y > < K e y > T a b l e s \ C r a s h _ D a t a \ C o l u m n s \ D r u g _ I n v o l v e m e n t < / K e y > < / D i a g r a m O b j e c t K e y > < D i a g r a m O b j e c t K e y > < K e y > T a b l e s \ C r a s h _ D a t a \ C o l u m n s \ F a t a l i t i e s _ i n _ c r a s h < / K e y > < / D i a g r a m O b j e c t K e y > < D i a g r a m O b j e c t K e y > < K e y > T a b l e s \ C r a s h _ D a t a \ C o l u m n s \ F i r s t _ H a r m f u l _ E v e n t < / K e y > < / D i a g r a m O b j e c t K e y > < D i a g r a m O b j e c t K e y > < K e y > T a b l e s \ C r a s h _ D a t a \ C o l u m n s \ G e n d e r < / K e y > < / D i a g r a m O b j e c t K e y > < D i a g r a m O b j e c t K e y > < K e y > T a b l e s \ C r a s h _ D a t a \ C o l u m n s \ I D < / K e y > < / D i a g r a m O b j e c t K e y > < D i a g r a m O b j e c t K e y > < K e y > T a b l e s \ C r a s h _ D a t a \ C o l u m n s \ I n j u r y _ S e v e r i t y < / K e y > < / D i a g r a m O b j e c t K e y > < D i a g r a m O b j e c t K e y > < K e y > T a b l e s \ C r a s h _ D a t a \ C o l u m n s \ P e r s o n _ T y p e < / K e y > < / D i a g r a m O b j e c t K e y > < D i a g r a m O b j e c t K e y > < K e y > T a b l e s \ C r a s h _ D a t a \ C o l u m n s \ R a c e < / K e y > < / D i a g r a m O b j e c t K e y > < D i a g r a m O b j e c t K e y > < K e y > T a b l e s \ C r a s h _ D a t a \ C o l u m n s \ R o a d w a y < / K e y > < / D i a g r a m O b j e c t K e y > < D i a g r a m O b j e c t K e y > < K e y > T a b l e s \ C r a s h _ D a t a \ C o l u m n s \ S t a t e < / K e y > < / D i a g r a m O b j e c t K e y > < D i a g r a m O b j e c t K e y > < K e y > T a b l e s \ C r a s h _ D a t a \ C o l u m n s \ D r u g s O r A l c o h o l < / K e y > < / D i a g r a m O b j e c t K e y > < D i a g r a m O b j e c t K e y > < K e y > T a b l e s \ C r a s h _ D a t a \ M e a s u r e s \ A l l   S t a t e s < / K e y > < / D i a g r a m O b j e c t K e y > < D i a g r a m O b j e c t K e y > < K e y > T a b l e s \ C r a s h _ D a t a \ M e a s u r e s \ S u m   o f   F a t a l i t i e s _ i n _ c r a s h < / K e y > < / D i a g r a m O b j e c t K e y > < D i a g r a m O b j e c t K e y > < K e y > T a b l e s \ C r a s h _ D a t a \ S u m   o f   F a t a l i t i e s _ i n _ c r a s h \ A d d i t i o n a l   I n f o \ I m p l i c i t   M e a s u r e < / K e y > < / D i a g r a m O b j e c t K e y > < D i a g r a m O b j e c t K e y > < K e y > T a b l e s \ C r a s h _ D a t a \ M e a s u r e s \ C o u n t   o f   D r u g s O r A l c o h o l < / K e y > < / D i a g r a m O b j e c t K e y > < D i a g r a m O b j e c t K e y > < K e y > T a b l e s \ C r a s h _ D a t a \ C o u n t   o f   D r u g s O r A l c o h o l \ A d d i t i o n a l   I n f o \ I m p l i c i t   M e a s u r e < / K e y > < / D i a g r a m O b j e c t K e y > < D i a g r a m O b j e c t K e y > < K e y > T a b l e s \ C r a s h _ D a t a \ M e a s u r e s \ S u m   o f   A g e < / K e y > < / D i a g r a m O b j e c t K e y > < D i a g r a m O b j e c t K e y > < K e y > T a b l e s \ C r a s h _ D a t a \ S u m   o f   A g e \ A d d i t i o n a l   I n f o \ I m p l i c i t   M e a s u r e < / K e y > < / D i a g r a m O b j e c t K e y > < D i a g r a m O b j e c t K e y > < K e y > R e l a t i o n s h i p s \ & l t ; T a b l e s \ C r a s h _ D a t a \ C o l u m n s \ A g e & g t ; - & l t ; T a b l e s \ A g e B a n d s \ C o l u m n s \ A g e & g t ; < / K e y > < / D i a g r a m O b j e c t K e y > < D i a g r a m O b j e c t K e y > < K e y > R e l a t i o n s h i p s \ & l t ; T a b l e s \ C r a s h _ D a t a \ C o l u m n s \ A g e & g t ; - & l t ; T a b l e s \ A g e B a n d s \ C o l u m n s \ A g e & g t ; \ F K < / K e y > < / D i a g r a m O b j e c t K e y > < D i a g r a m O b j e c t K e y > < K e y > R e l a t i o n s h i p s \ & l t ; T a b l e s \ C r a s h _ D a t a \ C o l u m n s \ A g e & g t ; - & l t ; T a b l e s \ A g e B a n d s \ C o l u m n s \ A g e & g t ; \ P K < / K e y > < / D i a g r a m O b j e c t K e y > < D i a g r a m O b j e c t K e y > < K e y > R e l a t i o n s h i p s \ & l t ; T a b l e s \ C r a s h _ D a t a \ C o l u m n s \ A g e & g t ; - & l t ; T a b l e s \ A g e B a n d s \ C o l u m n s \ A g e & g t ; \ C r o s s F i l t e r < / K e y > < / D i a g r a m O b j e c t K e y > < D i a g r a m O b j e c t K e y > < K e y > R e l a t i o n s h i p s \ & l t ; T a b l e s \ C r a s h _ D a t a \ C o l u m n s \ S t a t e & g t ; - & l t ; T a b l e s \ S t a t e _ A b b r e v i a t i o n \ C o l u m n s \ S t a t e   N a m e & g t ; < / K e y > < / D i a g r a m O b j e c t K e y > < D i a g r a m O b j e c t K e y > < K e y > R e l a t i o n s h i p s \ & l t ; T a b l e s \ C r a s h _ D a t a \ C o l u m n s \ S t a t e & g t ; - & l t ; T a b l e s \ S t a t e _ A b b r e v i a t i o n \ C o l u m n s \ S t a t e   N a m e & g t ; \ F K < / K e y > < / D i a g r a m O b j e c t K e y > < D i a g r a m O b j e c t K e y > < K e y > R e l a t i o n s h i p s \ & l t ; T a b l e s \ C r a s h _ D a t a \ C o l u m n s \ S t a t e & g t ; - & l t ; T a b l e s \ S t a t e _ A b b r e v i a t i o n \ C o l u m n s \ S t a t e   N a m e & g t ; \ P K < / K e y > < / D i a g r a m O b j e c t K e y > < D i a g r a m O b j e c t K e y > < K e y > R e l a t i o n s h i p s \ & l t ; T a b l e s \ C r a s h _ D a t a \ C o l u m n s \ S t a t e & g t ; - & l t ; T a b l e s \ S t a t e _ A b b r e v i a t i o n \ C o l u m n s \ S t a t e   N a m e & g t ; \ C r o s s F i l t e r < / K e y > < / D i a g r a m O b j e c t K e y > < D i a g r a m O b j e c t K e y > < K e y > R e l a t i o n s h i p s \ & l t ; T a b l e s \ C r a s h _ D a t a \ C o l u m n s \ C r a s h _ D a t e & g t ; - & l t ; T a b l e s \ D a t e \ C o l u m n s \ D a t e s & g t ; < / K e y > < / D i a g r a m O b j e c t K e y > < D i a g r a m O b j e c t K e y > < K e y > R e l a t i o n s h i p s \ & l t ; T a b l e s \ C r a s h _ D a t a \ C o l u m n s \ C r a s h _ D a t e & g t ; - & l t ; T a b l e s \ D a t e \ C o l u m n s \ D a t e s & g t ; \ F K < / K e y > < / D i a g r a m O b j e c t K e y > < D i a g r a m O b j e c t K e y > < K e y > R e l a t i o n s h i p s \ & l t ; T a b l e s \ C r a s h _ D a t a \ C o l u m n s \ C r a s h _ D a t e & g t ; - & l t ; T a b l e s \ D a t e \ C o l u m n s \ D a t e s & g t ; \ P K < / K e y > < / D i a g r a m O b j e c t K e y > < D i a g r a m O b j e c t K e y > < K e y > R e l a t i o n s h i p s \ & l t ; T a b l e s \ C r a s h _ D a t a \ C o l u m n s \ C r a s h _ D a t e & g t ; - & l t ; T a b l e s \ D a t e \ C o l u m n s \ D a t e s & g t ; \ C r o s s F i l t e r < / K e y > < / D i a g r a m O b j e c t K e y > < / A l l K e y s > < S e l e c t e d K e y s > < D i a g r a m O b j e c t K e y > < K e y > T a b l e s \ A g e B a n d s 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 T a g s \ T a b l e s \ & l t ; T a b l e s \ S t a t e _ A b b r e v i a t i o n & g t ; < / K e y > < / a : K e y > < a : V a l u e   i : t y p e = " D i a g r a m D i s p l a y T a g V i e w S t a t e " > < I s N o t F i l t e r e d O u t > t r u e < / I s N o t F i l t e r e d O u t > < / a : V a l u e > < / a : K e y V a l u e O f D i a g r a m O b j e c t K e y a n y T y p e z b w N T n L X > < a : K e y V a l u e O f D i a g r a m O b j e c t K e y a n y T y p e z b w N T n L X > < a : K e y > < K e y > D y n a m i c   T a g s \ T a b l e s \ & l t ; T a b l e s \ D a t e & g t ; < / K e y > < / a : K e y > < a : V a l u e   i : t y p e = " D i a g r a m D i s p l a y T a g V i e w S t a t e " > < I s N o t F i l t e r e d O u t > t r u e < / I s N o t F i l t e r e d O u t > < / a : V a l u e > < / a : K e y V a l u e O f D i a g r a m O b j e c t K e y a n y T y p e z b w N T n L X > < a : K e y V a l u e O f D i a g r a m O b j e c t K e y a n y T y p e z b w N T n L X > < a : K e y > < K e y > D y n a m i c   T a g s \ T a b l e s \ & l t ; T a b l e s \ A g e B a n d s & g t ; < / K e y > < / a : K e y > < a : V a l u e   i : t y p e = " D i a g r a m D i s p l a y T a g V i e w S t a t e " > < I s N o t F i l t e r e d O u t > t r u e < / I s N o t F i l t e r e d O u t > < / a : V a l u e > < / a : K e y V a l u e O f D i a g r a m O b j e c t K e y a n y T y p e z b w N T n L X > < a : K e y V a l u e O f D i a g r a m O b j e c t K e y a n y T y p e z b w N T n L X > < a : K e y > < K e y > D y n a m i c   T a g s \ T a b l e s \ & l t ; T a b l e s \ C r a s h _ D a t a & g t ; < / K e y > < / a : K e y > < a : V a l u e   i : t y p e = " D i a g r a m D i s p l a y T a g V i e w S t a t e " > < I s N o t F i l t e r e d O u t > t r u e < / I s N o t F i l t e r e d O u t > < / a : V a l u e > < / a : K e y V a l u e O f D i a g r a m O b j e c t K e y a n y T y p e z b w N T n L X > < a : K e y V a l u e O f D i a g r a m O b j e c t K e y a n y T y p e z b w N T n L X > < a : K e y > < K e y > T a b l e s \ S t a t e _ A b b r e v i a t i o n < / K e y > < / a : K e y > < a : V a l u e   i : t y p e = " D i a g r a m D i s p l a y N o d e V i e w S t a t e " > < H e i g h t > 1 5 0 < / H e i g h t > < I s E x p a n d e d > t r u e < / I s E x p a n d e d > < L a y e d O u t > t r u e < / L a y e d O u t > < L e f t > 6 1 5 < / L e f t > < T a b I n d e x > 2 < / T a b I n d e x > < T o p > 1 8 6 . 5 < / T o p > < W i d t h > 2 0 0 < / W i d t h > < / a : V a l u e > < / a : K e y V a l u e O f D i a g r a m O b j e c t K e y a n y T y p e z b w N T n L X > < a : K e y V a l u e O f D i a g r a m O b j e c t K e y a n y T y p e z b w N T n L X > < a : K e y > < K e y > T a b l e s \ S t a t e _ A b b r e v i a t i o n \ C o l u m n s \ S t a t e   N a m e < / K e y > < / a : K e y > < a : V a l u e   i : t y p e = " D i a g r a m D i s p l a y N o d e V i e w S t a t e " > < H e i g h t > 1 5 0 < / H e i g h t > < I s E x p a n d e d > t r u e < / I s E x p a n d e d > < W i d t h > 2 0 0 < / W i d t h > < / a : V a l u e > < / a : K e y V a l u e O f D i a g r a m O b j e c t K e y a n y T y p e z b w N T n L X > < a : K e y V a l u e O f D i a g r a m O b j e c t K e y a n y T y p e z b w N T n L X > < a : K e y > < K e y > T a b l e s \ S t a t e _ A b b r e v i a t i o n \ C o l u m n s \ C o d e < / K e y > < / a : K e y > < a : V a l u e   i : t y p e = " D i a g r a m D i s p l a y N o d e V i e w S t a t e " > < H e i g h t > 1 5 0 < / H e i g h t > < I s E x p a n d e d > t r u e < / I s E x p a n d e d > < W i d t h > 2 0 0 < / W i d t h > < / a : V a l u e > < / a : K e y V a l u e O f D i a g r a m O b j e c t K e y a n y T y p e z b w N T n L X > < a : K e y V a l u e O f D i a g r a m O b j e c t K e y a n y T y p e z b w N T n L X > < a : K e y > < K e y > T a b l e s \ D a t e < / K e y > < / a : K e y > < a : V a l u e   i : t y p e = " D i a g r a m D i s p l a y N o d e V i e w S t a t e " > < H e i g h t > 1 5 0 < / H e i g h t > < I s E x p a n d e d > t r u e < / I s E x p a n d e d > < L a y e d O u t > t r u e < / L a y e d O u t > < L e f t > 5 9 5 < / L e f t > < T a b I n d e x > 1 < / T a b I n d e x > < W i d t h > 2 0 0 < / W i d t h > < / a : V a l u e > < / a : K e y V a l u e O f D i a g r a m O b j e c t K e y a n y T y p e z b w N T n L X > < a : K e y V a l u e O f D i a g r a m O b j e c t K e y a n y T y p e z b w N T n L X > < a : K e y > < K e y > T a b l e s \ D a t e \ C o l u m n s \ D a t e s < / K e y > < / a : K e y > < a : V a l u e   i : t y p e = " D i a g r a m D i s p l a y N o d e V i e w S t a t e " > < H e i g h t > 1 5 0 < / H e i g h t > < I s E x p a n d e d > t r u e < / I s E x p a n d e d > < W i d t h > 2 0 0 < / W i d t h > < / a : V a l u e > < / a : K e y V a l u e O f D i a g r a m O b j e c t K e y a n y T y p e z b w N T n L X > < a : K e y V a l u e O f D i a g r a m O b j e c t K e y a n y T y p e z b w N T n L X > < a : K e y > < K e y > T a b l e s \ D a t e \ C o l u m n s \ M o n t h   N a m e < / K e y > < / a : K e y > < a : V a l u e   i : t y p e = " D i a g r a m D i s p l a y N o d e V i e w S t a t e " > < H e i g h t > 1 5 0 < / H e i g h t > < I s E x p a n d e d > t r u e < / I s E x p a n d e d > < W i d t h > 2 0 0 < / W i d t h > < / a : V a l u e > < / a : K e y V a l u e O f D i a g r a m O b j e c t K e y a n y T y p e z b w N T n L X > < a : K e y V a l u e O f D i a g r a m O b j e c t K e y a n y T y p e z b w N T n L X > < a : K e y > < K e y > T a b l e s \ D a t e \ C o l u m n s \ M o n t h < / K e y > < / a : K e y > < a : V a l u e   i : t y p e = " D i a g r a m D i s p l a y N o d e V i e w S t a t e " > < H e i g h t > 1 5 0 < / H e i g h t > < I s E x p a n d e d > t r u e < / I s E x p a n d e d > < W i d t h > 2 0 0 < / W i d t h > < / a : V a l u e > < / a : K e y V a l u e O f D i a g r a m O b j e c t K e y a n y T y p e z b w N T n L X > < a : K e y V a l u e O f D i a g r a m O b j e c t K e y a n y T y p e z b w N T n L X > < a : K e y > < K e y > T a b l e s \ D a t e \ C o l u m n s \ Y e a r < / K e y > < / a : K e y > < a : V a l u e   i : t y p e = " D i a g r a m D i s p l a y N o d e V i e w S t a t e " > < H e i g h t > 1 5 0 < / H e i g h t > < I s E x p a n d e d > t r u e < / I s E x p a n d e d > < W i d t h > 2 0 0 < / W i d t h > < / a : V a l u e > < / a : K e y V a l u e O f D i a g r a m O b j e c t K e y a n y T y p e z b w N T n L X > < a : K e y V a l u e O f D i a g r a m O b j e c t K e y a n y T y p e z b w N T n L X > < a : K e y > < K e y > T a b l e s \ A g e B a n d s < / K e y > < / a : K e y > < a : V a l u e   i : t y p e = " D i a g r a m D i s p l a y N o d e V i e w S t a t e " > < H e i g h t > 1 5 0 < / H e i g h t > < I s E x p a n d e d > t r u e < / I s E x p a n d e d > < I s F o c u s e d > t r u e < / I s F o c u s e d > < L a y e d O u t > t r u e < / L a y e d O u t > < L e f t > 6 0 9 < / L e f t > < T a b I n d e x > 3 < / T a b I n d e x > < T o p > 3 6 3 . 5 < / T o p > < W i d t h > 2 0 0 < / W i d t h > < / a : V a l u e > < / a : K e y V a l u e O f D i a g r a m O b j e c t K e y a n y T y p e z b w N T n L X > < a : K e y V a l u e O f D i a g r a m O b j e c t K e y a n y T y p e z b w N T n L X > < a : K e y > < K e y > T a b l e s \ A g e B a n d s \ C o l u m n s \ A g e < / K e y > < / a : K e y > < a : V a l u e   i : t y p e = " D i a g r a m D i s p l a y N o d e V i e w S t a t e " > < H e i g h t > 1 5 0 < / H e i g h t > < I s E x p a n d e d > t r u e < / I s E x p a n d e d > < W i d t h > 2 0 0 < / W i d t h > < / a : V a l u e > < / a : K e y V a l u e O f D i a g r a m O b j e c t K e y a n y T y p e z b w N T n L X > < a : K e y V a l u e O f D i a g r a m O b j e c t K e y a n y T y p e z b w N T n L X > < a : K e y > < K e y > T a b l e s \ A g e B a n d s \ C o l u m n s \ A g e B a n d < / K e y > < / a : K e y > < a : V a l u e   i : t y p e = " D i a g r a m D i s p l a y N o d e V i e w S t a t e " > < H e i g h t > 1 5 0 < / H e i g h t > < I s E x p a n d e d > t r u e < / I s E x p a n d e d > < W i d t h > 2 0 0 < / W i d t h > < / a : V a l u e > < / a : K e y V a l u e O f D i a g r a m O b j e c t K e y a n y T y p e z b w N T n L X > < a : K e y V a l u e O f D i a g r a m O b j e c t K e y a n y T y p e z b w N T n L X > < a : K e y > < K e y > T a b l e s \ C r a s h _ D a t a < / K e y > < / a : K e y > < a : V a l u e   i : t y p e = " D i a g r a m D i s p l a y N o d e V i e w S t a t e " > < H e i g h t > 4 1 1 < / H e i g h t > < I s E x p a n d e d > t r u e < / I s E x p a n d e d > < L a y e d O u t > t r u e < / L a y e d O u t > < L e f t > 3 3 0 . 0 9 6 1 8 9 4 3 2 3 3 4 0 9 < / L e f t > < W i d t h > 2 0 0 < / W i d t h > < / a : V a l u e > < / a : K e y V a l u e O f D i a g r a m O b j e c t K e y a n y T y p e z b w N T n L X > < a : K e y V a l u e O f D i a g r a m O b j e c t K e y a n y T y p e z b w N T n L X > < a : K e y > < K e y > T a b l e s \ C r a s h _ D a t a \ C o l u m n s \ A g e < / K e y > < / a : K e y > < a : V a l u e   i : t y p e = " D i a g r a m D i s p l a y N o d e V i e w S t a t e " > < H e i g h t > 1 5 0 < / H e i g h t > < I s E x p a n d e d > t r u e < / I s E x p a n d e d > < W i d t h > 2 0 0 < / W i d t h > < / a : V a l u e > < / a : K e y V a l u e O f D i a g r a m O b j e c t K e y a n y T y p e z b w N T n L X > < a : K e y V a l u e O f D i a g r a m O b j e c t K e y a n y T y p e z b w N T n L X > < a : K e y > < K e y > T a b l e s \ C r a s h _ D a t a \ C o l u m n s \ A l c o h o l _ R e s u l t s < / K e y > < / a : K e y > < a : V a l u e   i : t y p e = " D i a g r a m D i s p l a y N o d e V i e w S t a t e " > < H e i g h t > 1 5 0 < / H e i g h t > < I s E x p a n d e d > t r u e < / I s E x p a n d e d > < W i d t h > 2 0 0 < / W i d t h > < / a : V a l u e > < / a : K e y V a l u e O f D i a g r a m O b j e c t K e y a n y T y p e z b w N T n L X > < a : K e y V a l u e O f D i a g r a m O b j e c t K e y a n y T y p e z b w N T n L X > < a : K e y > < K e y > T a b l e s \ C r a s h _ D a t a \ C o l u m n s \ A t m o s p h e r i c _ C o n d i t i o n < / K e y > < / a : K e y > < a : V a l u e   i : t y p e = " D i a g r a m D i s p l a y N o d e V i e w S t a t e " > < H e i g h t > 1 5 0 < / H e i g h t > < I s E x p a n d e d > t r u e < / I s E x p a n d e d > < W i d t h > 2 0 0 < / W i d t h > < / a : V a l u e > < / a : K e y V a l u e O f D i a g r a m O b j e c t K e y a n y T y p e z b w N T n L X > < a : K e y V a l u e O f D i a g r a m O b j e c t K e y a n y T y p e z b w N T n L X > < a : K e y > < K e y > T a b l e s \ C r a s h _ D a t a \ C o l u m n s \ C r a s h _ D a t e < / K e y > < / a : K e y > < a : V a l u e   i : t y p e = " D i a g r a m D i s p l a y N o d e V i e w S t a t e " > < H e i g h t > 1 5 0 < / H e i g h t > < I s E x p a n d e d > t r u e < / I s E x p a n d e d > < W i d t h > 2 0 0 < / W i d t h > < / a : V a l u e > < / a : K e y V a l u e O f D i a g r a m O b j e c t K e y a n y T y p e z b w N T n L X > < a : K e y V a l u e O f D i a g r a m O b j e c t K e y a n y T y p e z b w N T n L X > < a : K e y > < K e y > T a b l e s \ C r a s h _ D a t a \ C o l u m n s \ D r u g _ I n v o l v e m e n t < / K e y > < / a : K e y > < a : V a l u e   i : t y p e = " D i a g r a m D i s p l a y N o d e V i e w S t a t e " > < H e i g h t > 1 5 0 < / H e i g h t > < I s E x p a n d e d > t r u e < / I s E x p a n d e d > < W i d t h > 2 0 0 < / W i d t h > < / a : V a l u e > < / a : K e y V a l u e O f D i a g r a m O b j e c t K e y a n y T y p e z b w N T n L X > < a : K e y V a l u e O f D i a g r a m O b j e c t K e y a n y T y p e z b w N T n L X > < a : K e y > < K e y > T a b l e s \ C r a s h _ D a t a \ C o l u m n s \ F a t a l i t i e s _ i n _ c r a s h < / K e y > < / a : K e y > < a : V a l u e   i : t y p e = " D i a g r a m D i s p l a y N o d e V i e w S t a t e " > < H e i g h t > 1 5 0 < / H e i g h t > < I s E x p a n d e d > t r u e < / I s E x p a n d e d > < W i d t h > 2 0 0 < / W i d t h > < / a : V a l u e > < / a : K e y V a l u e O f D i a g r a m O b j e c t K e y a n y T y p e z b w N T n L X > < a : K e y V a l u e O f D i a g r a m O b j e c t K e y a n y T y p e z b w N T n L X > < a : K e y > < K e y > T a b l e s \ C r a s h _ D a t a \ C o l u m n s \ F i r s t _ H a r m f u l _ E v e n t < / K e y > < / a : K e y > < a : V a l u e   i : t y p e = " D i a g r a m D i s p l a y N o d e V i e w S t a t e " > < H e i g h t > 1 5 0 < / H e i g h t > < I s E x p a n d e d > t r u e < / I s E x p a n d e d > < W i d t h > 2 0 0 < / W i d t h > < / a : V a l u e > < / a : K e y V a l u e O f D i a g r a m O b j e c t K e y a n y T y p e z b w N T n L X > < a : K e y V a l u e O f D i a g r a m O b j e c t K e y a n y T y p e z b w N T n L X > < a : K e y > < K e y > T a b l e s \ C r a s h _ D a t a \ C o l u m n s \ G e n d e r < / K e y > < / a : K e y > < a : V a l u e   i : t y p e = " D i a g r a m D i s p l a y N o d e V i e w S t a t e " > < H e i g h t > 1 5 0 < / H e i g h t > < I s E x p a n d e d > t r u e < / I s E x p a n d e d > < W i d t h > 2 0 0 < / W i d t h > < / a : V a l u e > < / a : K e y V a l u e O f D i a g r a m O b j e c t K e y a n y T y p e z b w N T n L X > < a : K e y V a l u e O f D i a g r a m O b j e c t K e y a n y T y p e z b w N T n L X > < a : K e y > < K e y > T a b l e s \ C r a s h _ D a t a \ C o l u m n s \ I D < / K e y > < / a : K e y > < a : V a l u e   i : t y p e = " D i a g r a m D i s p l a y N o d e V i e w S t a t e " > < H e i g h t > 1 5 0 < / H e i g h t > < I s E x p a n d e d > t r u e < / I s E x p a n d e d > < W i d t h > 2 0 0 < / W i d t h > < / a : V a l u e > < / a : K e y V a l u e O f D i a g r a m O b j e c t K e y a n y T y p e z b w N T n L X > < a : K e y V a l u e O f D i a g r a m O b j e c t K e y a n y T y p e z b w N T n L X > < a : K e y > < K e y > T a b l e s \ C r a s h _ D a t a \ C o l u m n s \ I n j u r y _ S e v e r i t y < / K e y > < / a : K e y > < a : V a l u e   i : t y p e = " D i a g r a m D i s p l a y N o d e V i e w S t a t e " > < H e i g h t > 1 5 0 < / H e i g h t > < I s E x p a n d e d > t r u e < / I s E x p a n d e d > < W i d t h > 2 0 0 < / W i d t h > < / a : V a l u e > < / a : K e y V a l u e O f D i a g r a m O b j e c t K e y a n y T y p e z b w N T n L X > < a : K e y V a l u e O f D i a g r a m O b j e c t K e y a n y T y p e z b w N T n L X > < a : K e y > < K e y > T a b l e s \ C r a s h _ D a t a \ C o l u m n s \ P e r s o n _ T y p e < / K e y > < / a : K e y > < a : V a l u e   i : t y p e = " D i a g r a m D i s p l a y N o d e V i e w S t a t e " > < H e i g h t > 1 5 0 < / H e i g h t > < I s E x p a n d e d > t r u e < / I s E x p a n d e d > < W i d t h > 2 0 0 < / W i d t h > < / a : V a l u e > < / a : K e y V a l u e O f D i a g r a m O b j e c t K e y a n y T y p e z b w N T n L X > < a : K e y V a l u e O f D i a g r a m O b j e c t K e y a n y T y p e z b w N T n L X > < a : K e y > < K e y > T a b l e s \ C r a s h _ D a t a \ C o l u m n s \ R a c e < / K e y > < / a : K e y > < a : V a l u e   i : t y p e = " D i a g r a m D i s p l a y N o d e V i e w S t a t e " > < H e i g h t > 1 5 0 < / H e i g h t > < I s E x p a n d e d > t r u e < / I s E x p a n d e d > < W i d t h > 2 0 0 < / W i d t h > < / a : V a l u e > < / a : K e y V a l u e O f D i a g r a m O b j e c t K e y a n y T y p e z b w N T n L X > < a : K e y V a l u e O f D i a g r a m O b j e c t K e y a n y T y p e z b w N T n L X > < a : K e y > < K e y > T a b l e s \ C r a s h _ D a t a \ C o l u m n s \ R o a d w a y < / K e y > < / a : K e y > < a : V a l u e   i : t y p e = " D i a g r a m D i s p l a y N o d e V i e w S t a t e " > < H e i g h t > 1 5 0 < / H e i g h t > < I s E x p a n d e d > t r u e < / I s E x p a n d e d > < W i d t h > 2 0 0 < / W i d t h > < / a : V a l u e > < / a : K e y V a l u e O f D i a g r a m O b j e c t K e y a n y T y p e z b w N T n L X > < a : K e y V a l u e O f D i a g r a m O b j e c t K e y a n y T y p e z b w N T n L X > < a : K e y > < K e y > T a b l e s \ C r a s h _ D a t a \ C o l u m n s \ S t a t e < / K e y > < / a : K e y > < a : V a l u e   i : t y p e = " D i a g r a m D i s p l a y N o d e V i e w S t a t e " > < H e i g h t > 1 5 0 < / H e i g h t > < I s E x p a n d e d > t r u e < / I s E x p a n d e d > < W i d t h > 2 0 0 < / W i d t h > < / a : V a l u e > < / a : K e y V a l u e O f D i a g r a m O b j e c t K e y a n y T y p e z b w N T n L X > < a : K e y V a l u e O f D i a g r a m O b j e c t K e y a n y T y p e z b w N T n L X > < a : K e y > < K e y > T a b l e s \ C r a s h _ D a t a \ C o l u m n s \ D r u g s O r A l c o h o l < / K e y > < / a : K e y > < a : V a l u e   i : t y p e = " D i a g r a m D i s p l a y N o d e V i e w S t a t e " > < H e i g h t > 1 5 0 < / H e i g h t > < I s E x p a n d e d > t r u e < / I s E x p a n d e d > < W i d t h > 2 0 0 < / W i d t h > < / a : V a l u e > < / a : K e y V a l u e O f D i a g r a m O b j e c t K e y a n y T y p e z b w N T n L X > < a : K e y V a l u e O f D i a g r a m O b j e c t K e y a n y T y p e z b w N T n L X > < a : K e y > < K e y > T a b l e s \ C r a s h _ D a t a \ M e a s u r e s \ A l l   S t a t e s < / K e y > < / a : K e y > < a : V a l u e   i : t y p e = " D i a g r a m D i s p l a y N o d e V i e w S t a t e " > < H e i g h t > 1 5 0 < / H e i g h t > < I s E x p a n d e d > t r u e < / I s E x p a n d e d > < W i d t h > 2 0 0 < / W i d t h > < / a : V a l u e > < / a : K e y V a l u e O f D i a g r a m O b j e c t K e y a n y T y p e z b w N T n L X > < a : K e y V a l u e O f D i a g r a m O b j e c t K e y a n y T y p e z b w N T n L X > < a : K e y > < K e y > T a b l e s \ C r a s h _ D a t a \ M e a s u r e s \ S u m   o f   F a t a l i t i e s _ i n _ c r a s h < / K e y > < / a : K e y > < a : V a l u e   i : t y p e = " D i a g r a m D i s p l a y N o d e V i e w S t a t e " > < H e i g h t > 1 5 0 < / H e i g h t > < I s E x p a n d e d > t r u e < / I s E x p a n d e d > < W i d t h > 2 0 0 < / W i d t h > < / a : V a l u e > < / a : K e y V a l u e O f D i a g r a m O b j e c t K e y a n y T y p e z b w N T n L X > < a : K e y V a l u e O f D i a g r a m O b j e c t K e y a n y T y p e z b w N T n L X > < a : K e y > < K e y > T a b l e s \ C r a s h _ D a t a \ S u m   o f   F a t a l i t i e s _ i n _ c r a s h \ A d d i t i o n a l   I n f o \ I m p l i c i t   M e a s u r e < / K e y > < / a : K e y > < a : V a l u e   i : t y p e = " D i a g r a m D i s p l a y V i e w S t a t e I D i a g r a m T a g A d d i t i o n a l I n f o " / > < / a : K e y V a l u e O f D i a g r a m O b j e c t K e y a n y T y p e z b w N T n L X > < a : K e y V a l u e O f D i a g r a m O b j e c t K e y a n y T y p e z b w N T n L X > < a : K e y > < K e y > T a b l e s \ C r a s h _ D a t a \ M e a s u r e s \ C o u n t   o f   D r u g s O r A l c o h o l < / K e y > < / a : K e y > < a : V a l u e   i : t y p e = " D i a g r a m D i s p l a y N o d e V i e w S t a t e " > < H e i g h t > 1 5 0 < / H e i g h t > < I s E x p a n d e d > t r u e < / I s E x p a n d e d > < W i d t h > 2 0 0 < / W i d t h > < / a : V a l u e > < / a : K e y V a l u e O f D i a g r a m O b j e c t K e y a n y T y p e z b w N T n L X > < a : K e y V a l u e O f D i a g r a m O b j e c t K e y a n y T y p e z b w N T n L X > < a : K e y > < K e y > T a b l e s \ C r a s h _ D a t a \ C o u n t   o f   D r u g s O r A l c o h o l \ A d d i t i o n a l   I n f o \ I m p l i c i t   M e a s u r e < / K e y > < / a : K e y > < a : V a l u e   i : t y p e = " D i a g r a m D i s p l a y V i e w S t a t e I D i a g r a m T a g A d d i t i o n a l I n f o " / > < / a : K e y V a l u e O f D i a g r a m O b j e c t K e y a n y T y p e z b w N T n L X > < a : K e y V a l u e O f D i a g r a m O b j e c t K e y a n y T y p e z b w N T n L X > < a : K e y > < K e y > T a b l e s \ C r a s h _ D a t a \ M e a s u r e s \ S u m   o f   A g e < / K e y > < / a : K e y > < a : V a l u e   i : t y p e = " D i a g r a m D i s p l a y N o d e V i e w S t a t e " > < H e i g h t > 1 5 0 < / H e i g h t > < I s E x p a n d e d > t r u e < / I s E x p a n d e d > < W i d t h > 2 0 0 < / W i d t h > < / a : V a l u e > < / a : K e y V a l u e O f D i a g r a m O b j e c t K e y a n y T y p e z b w N T n L X > < a : K e y V a l u e O f D i a g r a m O b j e c t K e y a n y T y p e z b w N T n L X > < a : K e y > < K e y > T a b l e s \ C r a s h _ D a t a \ S u m   o f   A g e \ A d d i t i o n a l   I n f o \ I m p l i c i t   M e a s u r e < / K e y > < / a : K e y > < a : V a l u e   i : t y p e = " D i a g r a m D i s p l a y V i e w S t a t e I D i a g r a m T a g A d d i t i o n a l I n f o " / > < / a : K e y V a l u e O f D i a g r a m O b j e c t K e y a n y T y p e z b w N T n L X > < a : K e y V a l u e O f D i a g r a m O b j e c t K e y a n y T y p e z b w N T n L X > < a : K e y > < K e y > R e l a t i o n s h i p s \ & l t ; T a b l e s \ C r a s h _ D a t a \ C o l u m n s \ A g e & g t ; - & l t ; T a b l e s \ A g e B a n d s \ C o l u m n s \ A g e & g t ; < / K e y > < / a : K e y > < a : V a l u e   i : t y p e = " D i a g r a m D i s p l a y L i n k V i e w S t a t e " > < A u t o m a t i o n P r o p e r t y H e l p e r T e x t > E n d   p o i n t   1 :   ( 4 3 0 . 0 9 6 1 8 9 , 4 2 7 ) .   E n d   p o i n t   2 :   ( 5 9 3 , 4 3 8 . 5 )   < / A u t o m a t i o n P r o p e r t y H e l p e r T e x t > < L a y e d O u t > t r u e < / L a y e d O u t > < P o i n t s   x m l n s : b = " h t t p : / / s c h e m a s . d a t a c o n t r a c t . o r g / 2 0 0 4 / 0 7 / S y s t e m . W i n d o w s " > < b : P o i n t > < b : _ x > 4 3 0 . 0 9 6 1 8 9 < / b : _ x > < b : _ y > 4 2 7 < / b : _ y > < / b : P o i n t > < b : P o i n t > < b : _ x > 4 3 0 . 0 9 6 1 8 9 < / b : _ x > < b : _ y > 4 3 6 . 5 < / b : _ y > < / b : P o i n t > < b : P o i n t > < b : _ x > 4 3 2 . 0 9 6 1 8 9 < / b : _ x > < b : _ y > 4 3 8 . 5 < / b : _ y > < / b : P o i n t > < b : P o i n t > < b : _ x > 5 9 3 < / b : _ x > < b : _ y > 4 3 8 . 5 < / b : _ y > < / b : P o i n t > < / P o i n t s > < / a : V a l u e > < / a : K e y V a l u e O f D i a g r a m O b j e c t K e y a n y T y p e z b w N T n L X > < a : K e y V a l u e O f D i a g r a m O b j e c t K e y a n y T y p e z b w N T n L X > < a : K e y > < K e y > R e l a t i o n s h i p s \ & l t ; T a b l e s \ C r a s h _ D a t a \ C o l u m n s \ A g e & g t ; - & l t ; T a b l e s \ A g e B a n d s \ C o l u m n s \ A g e & g t ; \ F K < / K e y > < / a : K e y > < a : V a l u e   i : t y p e = " D i a g r a m D i s p l a y L i n k E n d p o i n t V i e w S t a t e " > < H e i g h t > 1 6 < / H e i g h t > < L a b e l L o c a t i o n   x m l n s : b = " h t t p : / / s c h e m a s . d a t a c o n t r a c t . o r g / 2 0 0 4 / 0 7 / S y s t e m . W i n d o w s " > < b : _ x > 4 2 2 . 0 9 6 1 8 9 < / b : _ x > < b : _ y > 4 1 1 < / b : _ y > < / L a b e l L o c a t i o n > < L o c a t i o n   x m l n s : b = " h t t p : / / s c h e m a s . d a t a c o n t r a c t . o r g / 2 0 0 4 / 0 7 / S y s t e m . W i n d o w s " > < b : _ x > 4 3 0 . 0 9 6 1 8 9 < / b : _ x > < b : _ y > 4 1 1 < / b : _ y > < / L o c a t i o n > < S h a p e R o t a t e A n g l e > 9 0 < / S h a p e R o t a t e A n g l e > < W i d t h > 1 6 < / W i d t h > < / a : V a l u e > < / a : K e y V a l u e O f D i a g r a m O b j e c t K e y a n y T y p e z b w N T n L X > < a : K e y V a l u e O f D i a g r a m O b j e c t K e y a n y T y p e z b w N T n L X > < a : K e y > < K e y > R e l a t i o n s h i p s \ & l t ; T a b l e s \ C r a s h _ D a t a \ C o l u m n s \ A g e & g t ; - & l t ; T a b l e s \ A g e B a n d s \ C o l u m n s \ A g e & g t ; \ P K < / K e y > < / a : K e y > < a : V a l u e   i : t y p e = " D i a g r a m D i s p l a y L i n k E n d p o i n t V i e w S t a t e " > < H e i g h t > 1 6 < / H e i g h t > < L a b e l L o c a t i o n   x m l n s : b = " h t t p : / / s c h e m a s . d a t a c o n t r a c t . o r g / 2 0 0 4 / 0 7 / S y s t e m . W i n d o w s " > < b : _ x > 5 9 3 < / b : _ x > < b : _ y > 4 3 0 . 5 < / b : _ y > < / L a b e l L o c a t i o n > < L o c a t i o n   x m l n s : b = " h t t p : / / s c h e m a s . d a t a c o n t r a c t . o r g / 2 0 0 4 / 0 7 / S y s t e m . W i n d o w s " > < b : _ x > 6 0 9 < / b : _ x > < b : _ y > 4 3 8 . 5 < / b : _ y > < / L o c a t i o n > < S h a p e R o t a t e A n g l e > 1 8 0 < / S h a p e R o t a t e A n g l e > < W i d t h > 1 6 < / W i d t h > < / a : V a l u e > < / a : K e y V a l u e O f D i a g r a m O b j e c t K e y a n y T y p e z b w N T n L X > < a : K e y V a l u e O f D i a g r a m O b j e c t K e y a n y T y p e z b w N T n L X > < a : K e y > < K e y > R e l a t i o n s h i p s \ & l t ; T a b l e s \ C r a s h _ D a t a \ C o l u m n s \ A g e & g t ; - & l t ; T a b l e s \ A g e B a n d s \ C o l u m n s \ A g e & g t ; \ C r o s s F i l t e r < / K e y > < / a : K e y > < a : V a l u e   i : t y p e = " D i a g r a m D i s p l a y L i n k C r o s s F i l t e r V i e w S t a t e " > < P o i n t s   x m l n s : b = " h t t p : / / s c h e m a s . d a t a c o n t r a c t . o r g / 2 0 0 4 / 0 7 / S y s t e m . W i n d o w s " > < b : P o i n t > < b : _ x > 4 3 0 . 0 9 6 1 8 9 < / b : _ x > < b : _ y > 4 2 7 < / b : _ y > < / b : P o i n t > < b : P o i n t > < b : _ x > 4 3 0 . 0 9 6 1 8 9 < / b : _ x > < b : _ y > 4 3 6 . 5 < / b : _ y > < / b : P o i n t > < b : P o i n t > < b : _ x > 4 3 2 . 0 9 6 1 8 9 < / b : _ x > < b : _ y > 4 3 8 . 5 < / b : _ y > < / b : P o i n t > < b : P o i n t > < b : _ x > 5 9 3 < / b : _ x > < b : _ y > 4 3 8 . 5 < / b : _ y > < / b : P o i n t > < / P o i n t s > < / a : V a l u e > < / a : K e y V a l u e O f D i a g r a m O b j e c t K e y a n y T y p e z b w N T n L X > < a : K e y V a l u e O f D i a g r a m O b j e c t K e y a n y T y p e z b w N T n L X > < a : K e y > < K e y > R e l a t i o n s h i p s \ & l t ; T a b l e s \ C r a s h _ D a t a \ C o l u m n s \ S t a t e & g t ; - & l t ; T a b l e s \ S t a t e _ A b b r e v i a t i o n \ C o l u m n s \ S t a t e   N a m e & g t ; < / K e y > < / a : K e y > < a : V a l u e   i : t y p e = " D i a g r a m D i s p l a y L i n k V i e w S t a t e " > < A u t o m a t i o n P r o p e r t y H e l p e r T e x t > E n d   p o i n t   1 :   ( 5 4 6 . 0 9 6 1 8 9 4 3 2 3 3 4 , 2 1 5 . 5 ) .   E n d   p o i n t   2 :   ( 5 9 9 , 2 6 1 . 5 )   < / A u t o m a t i o n P r o p e r t y H e l p e r T e x t > < L a y e d O u t > t r u e < / L a y e d O u t > < P o i n t s   x m l n s : b = " h t t p : / / s c h e m a s . d a t a c o n t r a c t . o r g / 2 0 0 4 / 0 7 / S y s t e m . W i n d o w s " > < b : P o i n t > < b : _ x > 5 4 6 . 0 9 6 1 8 9 4 3 2 3 3 4 0 9 < / b : _ x > < b : _ y > 2 1 5 . 5 < / b : _ y > < / b : P o i n t > < b : P o i n t > < b : _ x > 5 7 0 . 5 4 8 0 9 4 4 9 9 9 9 9 9 3 < / b : _ x > < b : _ y > 2 1 5 . 5 < / b : _ y > < / b : P o i n t > < b : P o i n t > < b : _ x > 5 7 2 . 5 4 8 0 9 4 4 9 9 9 9 9 9 3 < / b : _ x > < b : _ y > 2 1 7 . 5 < / b : _ y > < / b : P o i n t > < b : P o i n t > < b : _ x > 5 7 2 . 5 4 8 0 9 4 4 9 9 9 9 9 9 3 < / b : _ x > < b : _ y > 2 5 9 . 5 < / b : _ y > < / b : P o i n t > < b : P o i n t > < b : _ x > 5 7 4 . 5 4 8 0 9 4 4 9 9 9 9 9 9 3 < / b : _ x > < b : _ y > 2 6 1 . 5 < / b : _ y > < / b : P o i n t > < b : P o i n t > < b : _ x > 5 9 9 < / b : _ x > < b : _ y > 2 6 1 . 5 < / b : _ y > < / b : P o i n t > < / P o i n t s > < / a : V a l u e > < / a : K e y V a l u e O f D i a g r a m O b j e c t K e y a n y T y p e z b w N T n L X > < a : K e y V a l u e O f D i a g r a m O b j e c t K e y a n y T y p e z b w N T n L X > < a : K e y > < K e y > R e l a t i o n s h i p s \ & l t ; T a b l e s \ C r a s h _ D a t a \ C o l u m n s \ S t a t e & g t ; - & l t ; T a b l e s \ S t a t e _ A b b r e v i a t i o n \ C o l u m n s \ S t a t e   N a m e & g t ; \ F K < / K e y > < / a : K e y > < a : V a l u e   i : t y p e = " D i a g r a m D i s p l a y L i n k E n d p o i n t V i e w S t a t e " > < H e i g h t > 1 6 < / H e i g h t > < L a b e l L o c a t i o n   x m l n s : b = " h t t p : / / s c h e m a s . d a t a c o n t r a c t . o r g / 2 0 0 4 / 0 7 / S y s t e m . W i n d o w s " > < b : _ x > 5 3 0 . 0 9 6 1 8 9 4 3 2 3 3 4 0 9 < / b : _ x > < b : _ y > 2 0 7 . 5 < / b : _ y > < / L a b e l L o c a t i o n > < L o c a t i o n   x m l n s : b = " h t t p : / / s c h e m a s . d a t a c o n t r a c t . o r g / 2 0 0 4 / 0 7 / S y s t e m . W i n d o w s " > < b : _ x > 5 3 0 . 0 9 6 1 8 9 4 3 2 3 3 4 0 9 < / b : _ x > < b : _ y > 2 1 5 . 5 < / b : _ y > < / L o c a t i o n > < S h a p e R o t a t e A n g l e > 3 6 0 < / S h a p e R o t a t e A n g l e > < W i d t h > 1 6 < / W i d t h > < / a : V a l u e > < / a : K e y V a l u e O f D i a g r a m O b j e c t K e y a n y T y p e z b w N T n L X > < a : K e y V a l u e O f D i a g r a m O b j e c t K e y a n y T y p e z b w N T n L X > < a : K e y > < K e y > R e l a t i o n s h i p s \ & l t ; T a b l e s \ C r a s h _ D a t a \ C o l u m n s \ S t a t e & g t ; - & l t ; T a b l e s \ S t a t e _ A b b r e v i a t i o n \ C o l u m n s \ S t a t e   N a m e & g t ; \ P K < / K e y > < / a : K e y > < a : V a l u e   i : t y p e = " D i a g r a m D i s p l a y L i n k E n d p o i n t V i e w S t a t e " > < H e i g h t > 1 6 < / H e i g h t > < L a b e l L o c a t i o n   x m l n s : b = " h t t p : / / s c h e m a s . d a t a c o n t r a c t . o r g / 2 0 0 4 / 0 7 / S y s t e m . W i n d o w s " > < b : _ x > 5 9 9 < / b : _ x > < b : _ y > 2 5 3 . 5 < / b : _ y > < / L a b e l L o c a t i o n > < L o c a t i o n   x m l n s : b = " h t t p : / / s c h e m a s . d a t a c o n t r a c t . o r g / 2 0 0 4 / 0 7 / S y s t e m . W i n d o w s " > < b : _ x > 6 1 5 < / b : _ x > < b : _ y > 2 6 1 . 5 < / b : _ y > < / L o c a t i o n > < S h a p e R o t a t e A n g l e > 1 8 0 < / S h a p e R o t a t e A n g l e > < W i d t h > 1 6 < / W i d t h > < / a : V a l u e > < / a : K e y V a l u e O f D i a g r a m O b j e c t K e y a n y T y p e z b w N T n L X > < a : K e y V a l u e O f D i a g r a m O b j e c t K e y a n y T y p e z b w N T n L X > < a : K e y > < K e y > R e l a t i o n s h i p s \ & l t ; T a b l e s \ C r a s h _ D a t a \ C o l u m n s \ S t a t e & g t ; - & l t ; T a b l e s \ S t a t e _ A b b r e v i a t i o n \ C o l u m n s \ S t a t e   N a m e & g t ; \ C r o s s F i l t e r < / K e y > < / a : K e y > < a : V a l u e   i : t y p e = " D i a g r a m D i s p l a y L i n k C r o s s F i l t e r V i e w S t a t e " > < P o i n t s   x m l n s : b = " h t t p : / / s c h e m a s . d a t a c o n t r a c t . o r g / 2 0 0 4 / 0 7 / S y s t e m . W i n d o w s " > < b : P o i n t > < b : _ x > 5 4 6 . 0 9 6 1 8 9 4 3 2 3 3 4 0 9 < / b : _ x > < b : _ y > 2 1 5 . 5 < / b : _ y > < / b : P o i n t > < b : P o i n t > < b : _ x > 5 7 0 . 5 4 8 0 9 4 4 9 9 9 9 9 9 3 < / b : _ x > < b : _ y > 2 1 5 . 5 < / b : _ y > < / b : P o i n t > < b : P o i n t > < b : _ x > 5 7 2 . 5 4 8 0 9 4 4 9 9 9 9 9 9 3 < / b : _ x > < b : _ y > 2 1 7 . 5 < / b : _ y > < / b : P o i n t > < b : P o i n t > < b : _ x > 5 7 2 . 5 4 8 0 9 4 4 9 9 9 9 9 9 3 < / b : _ x > < b : _ y > 2 5 9 . 5 < / b : _ y > < / b : P o i n t > < b : P o i n t > < b : _ x > 5 7 4 . 5 4 8 0 9 4 4 9 9 9 9 9 9 3 < / b : _ x > < b : _ y > 2 6 1 . 5 < / b : _ y > < / b : P o i n t > < b : P o i n t > < b : _ x > 5 9 9 < / b : _ x > < b : _ y > 2 6 1 . 5 < / b : _ y > < / b : P o i n t > < / P o i n t s > < / a : V a l u e > < / a : K e y V a l u e O f D i a g r a m O b j e c t K e y a n y T y p e z b w N T n L X > < a : K e y V a l u e O f D i a g r a m O b j e c t K e y a n y T y p e z b w N T n L X > < a : K e y > < K e y > R e l a t i o n s h i p s \ & l t ; T a b l e s \ C r a s h _ D a t a \ C o l u m n s \ C r a s h _ D a t e & g t ; - & l t ; T a b l e s \ D a t e \ C o l u m n s \ D a t e s & g t ; < / K e y > < / a : K e y > < a : V a l u e   i : t y p e = " D i a g r a m D i s p l a y L i n k V i e w S t a t e " > < A u t o m a t i o n P r o p e r t y H e l p e r T e x t > E n d   p o i n t   1 :   ( 5 4 6 . 0 9 6 1 8 9 4 3 2 3 3 4 , 1 9 5 . 5 ) .   E n d   p o i n t   2 :   ( 5 7 9 , 7 5 )   < / A u t o m a t i o n P r o p e r t y H e l p e r T e x t > < L a y e d O u t > t r u e < / L a y e d O u t > < P o i n t s   x m l n s : b = " h t t p : / / s c h e m a s . d a t a c o n t r a c t . o r g / 2 0 0 4 / 0 7 / S y s t e m . W i n d o w s " > < b : P o i n t > < b : _ x > 5 4 6 . 0 9 6 1 8 9 4 3 2 3 3 4 0 9 < / b : _ x > < b : _ y > 1 9 5 . 5 < / b : _ y > < / b : P o i n t > < b : P o i n t > < b : _ x > 5 6 0 . 5 4 8 0 9 4 4 9 9 9 9 9 9 3 < / b : _ x > < b : _ y > 1 9 5 . 5 < / b : _ y > < / b : P o i n t > < b : P o i n t > < b : _ x > 5 6 2 . 5 4 8 0 9 4 4 9 9 9 9 9 9 3 < / b : _ x > < b : _ y > 1 9 3 . 5 < / b : _ y > < / b : P o i n t > < b : P o i n t > < b : _ x > 5 6 2 . 5 4 8 0 9 4 4 9 9 9 9 9 9 3 < / b : _ x > < b : _ y > 7 7 < / b : _ y > < / b : P o i n t > < b : P o i n t > < b : _ x > 5 6 4 . 5 4 8 0 9 4 4 9 9 9 9 9 9 3 < / b : _ x > < b : _ y > 7 5 < / b : _ y > < / b : P o i n t > < b : P o i n t > < b : _ x > 5 7 9 < / b : _ x > < b : _ y > 7 5 < / b : _ y > < / b : P o i n t > < / P o i n t s > < / a : V a l u e > < / a : K e y V a l u e O f D i a g r a m O b j e c t K e y a n y T y p e z b w N T n L X > < a : K e y V a l u e O f D i a g r a m O b j e c t K e y a n y T y p e z b w N T n L X > < a : K e y > < K e y > R e l a t i o n s h i p s \ & l t ; T a b l e s \ C r a s h _ D a t a \ C o l u m n s \ C r a s h _ D a t e & g t ; - & l t ; T a b l e s \ D a t e \ C o l u m n s \ D a t e s & g t ; \ F K < / K e y > < / a : K e y > < a : V a l u e   i : t y p e = " D i a g r a m D i s p l a y L i n k E n d p o i n t V i e w S t a t e " > < H e i g h t > 1 6 < / H e i g h t > < L a b e l L o c a t i o n   x m l n s : b = " h t t p : / / s c h e m a s . d a t a c o n t r a c t . o r g / 2 0 0 4 / 0 7 / S y s t e m . W i n d o w s " > < b : _ x > 5 3 0 . 0 9 6 1 8 9 4 3 2 3 3 4 0 9 < / b : _ x > < b : _ y > 1 8 7 . 5 < / b : _ y > < / L a b e l L o c a t i o n > < L o c a t i o n   x m l n s : b = " h t t p : / / s c h e m a s . d a t a c o n t r a c t . o r g / 2 0 0 4 / 0 7 / S y s t e m . W i n d o w s " > < b : _ x > 5 3 0 . 0 9 6 1 8 9 4 3 2 3 3 4 0 9 < / b : _ x > < b : _ y > 1 9 5 . 5 < / b : _ y > < / L o c a t i o n > < S h a p e R o t a t e A n g l e > 3 6 0 < / S h a p e R o t a t e A n g l e > < W i d t h > 1 6 < / W i d t h > < / a : V a l u e > < / a : K e y V a l u e O f D i a g r a m O b j e c t K e y a n y T y p e z b w N T n L X > < a : K e y V a l u e O f D i a g r a m O b j e c t K e y a n y T y p e z b w N T n L X > < a : K e y > < K e y > R e l a t i o n s h i p s \ & l t ; T a b l e s \ C r a s h _ D a t a \ C o l u m n s \ C r a s h _ D a t e & g t ; - & l t ; T a b l e s \ D a t e \ C o l u m n s \ D a t e s & g t ; \ P K < / K e y > < / a : K e y > < a : V a l u e   i : t y p e = " D i a g r a m D i s p l a y L i n k E n d p o i n t V i e w S t a t e " > < H e i g h t > 1 6 < / H e i g h t > < L a b e l L o c a t i o n   x m l n s : b = " h t t p : / / s c h e m a s . d a t a c o n t r a c t . o r g / 2 0 0 4 / 0 7 / S y s t e m . W i n d o w s " > < b : _ x > 5 7 9 < / b : _ x > < b : _ y > 6 7 < / b : _ y > < / L a b e l L o c a t i o n > < L o c a t i o n   x m l n s : b = " h t t p : / / s c h e m a s . d a t a c o n t r a c t . o r g / 2 0 0 4 / 0 7 / S y s t e m . W i n d o w s " > < b : _ x > 5 9 5 < / b : _ x > < b : _ y > 7 5 < / b : _ y > < / L o c a t i o n > < S h a p e R o t a t e A n g l e > 1 8 0 < / S h a p e R o t a t e A n g l e > < W i d t h > 1 6 < / W i d t h > < / a : V a l u e > < / a : K e y V a l u e O f D i a g r a m O b j e c t K e y a n y T y p e z b w N T n L X > < a : K e y V a l u e O f D i a g r a m O b j e c t K e y a n y T y p e z b w N T n L X > < a : K e y > < K e y > R e l a t i o n s h i p s \ & l t ; T a b l e s \ C r a s h _ D a t a \ C o l u m n s \ C r a s h _ D a t e & g t ; - & l t ; T a b l e s \ D a t e \ C o l u m n s \ D a t e s & g t ; \ C r o s s F i l t e r < / K e y > < / a : K e y > < a : V a l u e   i : t y p e = " D i a g r a m D i s p l a y L i n k C r o s s F i l t e r V i e w S t a t e " > < P o i n t s   x m l n s : b = " h t t p : / / s c h e m a s . d a t a c o n t r a c t . o r g / 2 0 0 4 / 0 7 / S y s t e m . W i n d o w s " > < b : P o i n t > < b : _ x > 5 4 6 . 0 9 6 1 8 9 4 3 2 3 3 4 0 9 < / b : _ x > < b : _ y > 1 9 5 . 5 < / b : _ y > < / b : P o i n t > < b : P o i n t > < b : _ x > 5 6 0 . 5 4 8 0 9 4 4 9 9 9 9 9 9 3 < / b : _ x > < b : _ y > 1 9 5 . 5 < / b : _ y > < / b : P o i n t > < b : P o i n t > < b : _ x > 5 6 2 . 5 4 8 0 9 4 4 9 9 9 9 9 9 3 < / b : _ x > < b : _ y > 1 9 3 . 5 < / b : _ y > < / b : P o i n t > < b : P o i n t > < b : _ x > 5 6 2 . 5 4 8 0 9 4 4 9 9 9 9 9 9 3 < / b : _ x > < b : _ y > 7 7 < / b : _ y > < / b : P o i n t > < b : P o i n t > < b : _ x > 5 6 4 . 5 4 8 0 9 4 4 9 9 9 9 9 9 3 < / b : _ x > < b : _ y > 7 5 < / b : _ y > < / b : P o i n t > < b : P o i n t > < b : _ x > 5 7 9 < / b : _ x > < b : _ y > 7 5 < / b : _ y > < / b : P o i n t > < / P o i n t s > < / a : V a l u e > < / a : K e y V a l u e O f D i a g r a m O b j e c t K e y a n y T y p e z b w N T n L X > < / V i e w S t a t e s > < / D i a g r a m M a n a g e r . S e r i a l i z a b l e D i a g r a m > < D i a g r a m M a n a g e r . S e r i a l i z a b l e D i a g r a m > < A d a p t e r   i : t y p e = " M e a s u r e D i a g r a m S a n d b o x A d a p t e r " > < T a b l e N a m e > A g e B a n d s 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 A g e B a n d s 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 C o l u m n s \ A g e < / K e y > < / D i a g r a m O b j e c t K e y > < D i a g r a m O b j e c t K e y > < K e y > C o l u m n s \ A g e B a n d 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 C o l u m n s \ A g e < / K e y > < / a : K e y > < a : V a l u e   i : t y p e = " M e a s u r e G r i d N o d e V i e w S t a t e " > < L a y e d O u t > t r u e < / L a y e d O u t > < / a : V a l u e > < / a : K e y V a l u e O f D i a g r a m O b j e c t K e y a n y T y p e z b w N T n L X > < a : K e y V a l u e O f D i a g r a m O b j e c t K e y a n y T y p e z b w N T n L X > < a : K e y > < K e y > C o l u m n s \ A g e B a n d < / K e y > < / a : K e y > < a : V a l u e   i : t y p e = " M e a s u r e G r i d N o d e V i e w S t a t e " > < C o l u m n > 1 < / C o l u m n > < L a y e d O u t > t r u e < / L a y e d O u t > < / a : V a l u e > < / a : K e y V a l u e O f D i a g r a m O b j e c t K e y a n y T y p e z b w N T n L X > < / V i e w S t a t e s > < / D i a g r a m M a n a g e r . S e r i a l i z a b l e D i a g r a m > < D i a g r a m M a n a g e r . S e r i a l i z a b l e D i a g r a m > < A d a p t e r   i : t y p e = " M e a s u r e D i a g r a m S a n d b o x A d a p t e r " > < T a b l e N a m e > D a t e 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 C o l u m n s \ D a t e s < / K e y > < / D i a g r a m O b j e c t K e y > < D i a g r a m O b j e c t K e y > < K e y > C o l u m n s \ M o n t h   N a m e < / K e y > < / D i a g r a m O b j e c t K e y > < D i a g r a m O b j e c t K e y > < K e y > C o l u m n s \ M o n t h < / K e y > < / D i a g r a m O b j e c t K e y > < D i a g r a m O b j e c t K e y > < K e y > C o l u m n s \ Y e a r 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 C o l u m n s \ D a t e s < / K e y > < / a : K e y > < a : V a l u e   i : t y p e = " M e a s u r e G r i d N o d e V i e w S t a t e " > < L a y e d O u t > t r u e < / L a y e d O u t > < / a : V a l u e > < / a : K e y V a l u e O f D i a g r a m O b j e c t K e y a n y T y p e z b w N T n L X > < a : K e y V a l u e O f D i a g r a m O b j e c t K e y a n y T y p e z b w N T n L X > < a : K e y > < K e y > C o l u m n s \ M o n t h   N a m e < / 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V i e w S t a t e s > < / D i a g r a m M a n a g e r . S e r i a l i z a b l e D i a g r a m > < D i a g r a m M a n a g e r . S e r i a l i z a b l e D i a g r a m > < A d a p t e r   i : t y p e = " M e a s u r e D i a g r a m S a n d b o x A d a p t e r " > < T a b l e N a m e > C r a s h _ D a t a 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 C r a s h _ D a t a 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 M e a s u r e s \ A l l   S t a t e s < / K e y > < / D i a g r a m O b j e c t K e y > < D i a g r a m O b j e c t K e y > < K e y > M e a s u r e s \ A l l   S t a t e s \ T a g I n f o \ F o r m u l a < / K e y > < / D i a g r a m O b j e c t K e y > < D i a g r a m O b j e c t K e y > < K e y > M e a s u r e s \ A l l   S t a t e s \ T a g I n f o \ V a l u e < / K e y > < / D i a g r a m O b j e c t K e y > < D i a g r a m O b j e c t K e y > < K e y > M e a s u r e s \ S u m   o f   F a t a l i t i e s _ i n _ c r a s h < / K e y > < / D i a g r a m O b j e c t K e y > < D i a g r a m O b j e c t K e y > < K e y > M e a s u r e s \ S u m   o f   F a t a l i t i e s _ i n _ c r a s h \ T a g I n f o \ F o r m u l a < / K e y > < / D i a g r a m O b j e c t K e y > < D i a g r a m O b j e c t K e y > < K e y > M e a s u r e s \ S u m   o f   F a t a l i t i e s _ i n _ c r a s h \ T a g I n f o \ V a l u e < / K e y > < / D i a g r a m O b j e c t K e y > < D i a g r a m O b j e c t K e y > < K e y > M e a s u r e s \ C o u n t   o f   D r u g s O r A l c o h o l < / K e y > < / D i a g r a m O b j e c t K e y > < D i a g r a m O b j e c t K e y > < K e y > M e a s u r e s \ C o u n t   o f   D r u g s O r A l c o h o l \ T a g I n f o \ F o r m u l a < / K e y > < / D i a g r a m O b j e c t K e y > < D i a g r a m O b j e c t K e y > < K e y > M e a s u r e s \ C o u n t   o f   D r u g s O r A l c o h o l \ T a g I n f o \ V a l u e < / K e y > < / D i a g r a m O b j e c t K e y > < D i a g r a m O b j e c t K e y > < K e y > M e a s u r e s \ S u m   o f   A g e < / K e y > < / D i a g r a m O b j e c t K e y > < D i a g r a m O b j e c t K e y > < K e y > M e a s u r e s \ S u m   o f   A g e \ T a g I n f o \ F o r m u l a < / K e y > < / D i a g r a m O b j e c t K e y > < D i a g r a m O b j e c t K e y > < K e y > M e a s u r e s \ S u m   o f   A g e \ T a g I n f o \ V a l u e < / K e y > < / D i a g r a m O b j e c t K e y > < D i a g r a m O b j e c t K e y > < K e y > C o l u m n s \ A g e < / K e y > < / D i a g r a m O b j e c t K e y > < D i a g r a m O b j e c t K e y > < K e y > C o l u m n s \ A l c o h o l _ R e s u l t s < / K e y > < / D i a g r a m O b j e c t K e y > < D i a g r a m O b j e c t K e y > < K e y > C o l u m n s \ A t m o s p h e r i c _ C o n d i t i o n < / K e y > < / D i a g r a m O b j e c t K e y > < D i a g r a m O b j e c t K e y > < K e y > C o l u m n s \ C r a s h _ D a t e < / K e y > < / D i a g r a m O b j e c t K e y > < D i a g r a m O b j e c t K e y > < K e y > C o l u m n s \ D r u g _ I n v o l v e m e n t < / K e y > < / D i a g r a m O b j e c t K e y > < D i a g r a m O b j e c t K e y > < K e y > C o l u m n s \ F a t a l i t i e s _ i n _ c r a s h < / K e y > < / D i a g r a m O b j e c t K e y > < D i a g r a m O b j e c t K e y > < K e y > C o l u m n s \ F i r s t _ H a r m f u l _ E v e n t < / K e y > < / D i a g r a m O b j e c t K e y > < D i a g r a m O b j e c t K e y > < K e y > C o l u m n s \ G e n d e r < / K e y > < / D i a g r a m O b j e c t K e y > < D i a g r a m O b j e c t K e y > < K e y > C o l u m n s \ I D < / K e y > < / D i a g r a m O b j e c t K e y > < D i a g r a m O b j e c t K e y > < K e y > C o l u m n s \ I n j u r y _ S e v e r i t y < / K e y > < / D i a g r a m O b j e c t K e y > < D i a g r a m O b j e c t K e y > < K e y > C o l u m n s \ P e r s o n _ T y p e < / K e y > < / D i a g r a m O b j e c t K e y > < D i a g r a m O b j e c t K e y > < K e y > C o l u m n s \ R a c e < / K e y > < / D i a g r a m O b j e c t K e y > < D i a g r a m O b j e c t K e y > < K e y > C o l u m n s \ R o a d w a y < / K e y > < / D i a g r a m O b j e c t K e y > < D i a g r a m O b j e c t K e y > < K e y > C o l u m n s \ S t a t e < / K e y > < / D i a g r a m O b j e c t K e y > < D i a g r a m O b j e c t K e y > < K e y > C o l u m n s \ D r u g s O r A l c o h o l < / K e y > < / D i a g r a m O b j e c t K e y > < D i a g r a m O b j e c t K e y > < K e y > L i n k s \ & l t ; C o l u m n s \ S u m   o f   F a t a l i t i e s _ i n _ c r a s h & g t ; - & l t ; M e a s u r e s \ F a t a l i t i e s _ i n _ c r a s h & g t ; < / K e y > < / D i a g r a m O b j e c t K e y > < D i a g r a m O b j e c t K e y > < K e y > L i n k s \ & l t ; C o l u m n s \ S u m   o f   F a t a l i t i e s _ i n _ c r a s h & g t ; - & l t ; M e a s u r e s \ F a t a l i t i e s _ i n _ c r a s h & g t ; \ C O L U M N < / K e y > < / D i a g r a m O b j e c t K e y > < D i a g r a m O b j e c t K e y > < K e y > L i n k s \ & l t ; C o l u m n s \ S u m   o f   F a t a l i t i e s _ i n _ c r a s h & g t ; - & l t ; M e a s u r e s \ F a t a l i t i e s _ i n _ c r a s h & g t ; \ M E A S U R E < / K e y > < / D i a g r a m O b j e c t K e y > < D i a g r a m O b j e c t K e y > < K e y > L i n k s \ & l t ; C o l u m n s \ C o u n t   o f   D r u g s O r A l c o h o l & g t ; - & l t ; M e a s u r e s \ D r u g s O r A l c o h o l & g t ; < / K e y > < / D i a g r a m O b j e c t K e y > < D i a g r a m O b j e c t K e y > < K e y > L i n k s \ & l t ; C o l u m n s \ C o u n t   o f   D r u g s O r A l c o h o l & g t ; - & l t ; M e a s u r e s \ D r u g s O r A l c o h o l & g t ; \ C O L U M N < / K e y > < / D i a g r a m O b j e c t K e y > < D i a g r a m O b j e c t K e y > < K e y > L i n k s \ & l t ; C o l u m n s \ C o u n t   o f   D r u g s O r A l c o h o l & g t ; - & l t ; M e a s u r e s \ D r u g s O r A l c o h o l & g t ; \ M E A S U R E < / K e y > < / D i a g r a m O b j e c t K e y > < D i a g r a m O b j e c t K e y > < K e y > L i n k s \ & l t ; C o l u m n s \ S u m   o f   A g e & g t ; - & l t ; M e a s u r e s \ A g e & g t ; < / K e y > < / D i a g r a m O b j e c t K e y > < D i a g r a m O b j e c t K e y > < K e y > L i n k s \ & l t ; C o l u m n s \ S u m   o f   A g e & g t ; - & l t ; M e a s u r e s \ A g e & g t ; \ C O L U M N < / K e y > < / D i a g r a m O b j e c t K e y > < D i a g r a m O b j e c t K e y > < K e y > L i n k s \ & l t ; C o l u m n s \ S u m   o f   A g e & g t ; - & l t ; M e a s u r e s \ A g e & g t ; \ M E A S U R E 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 M e a s u r e s \ A l l   S t a t e s < / K e y > < / a : K e y > < a : V a l u e   i : t y p e = " M e a s u r e G r i d N o d e V i e w S t a t e " > < L a y e d O u t > t r u e < / L a y e d O u t > < / a : V a l u e > < / a : K e y V a l u e O f D i a g r a m O b j e c t K e y a n y T y p e z b w N T n L X > < a : K e y V a l u e O f D i a g r a m O b j e c t K e y a n y T y p e z b w N T n L X > < a : K e y > < K e y > M e a s u r e s \ A l l   S t a t e s \ T a g I n f o \ F o r m u l a < / K e y > < / a : K e y > < a : V a l u e   i : t y p e = " M e a s u r e G r i d V i e w S t a t e I D i a g r a m T a g A d d i t i o n a l I n f o " / > < / a : K e y V a l u e O f D i a g r a m O b j e c t K e y a n y T y p e z b w N T n L X > < a : K e y V a l u e O f D i a g r a m O b j e c t K e y a n y T y p e z b w N T n L X > < a : K e y > < K e y > M e a s u r e s \ A l l   S t a t e s \ T a g I n f o \ V a l u e < / K e y > < / a : K e y > < a : V a l u e   i : t y p e = " M e a s u r e G r i d V i e w S t a t e I D i a g r a m T a g A d d i t i o n a l I n f o " / > < / a : K e y V a l u e O f D i a g r a m O b j e c t K e y a n y T y p e z b w N T n L X > < a : K e y V a l u e O f D i a g r a m O b j e c t K e y a n y T y p e z b w N T n L X > < a : K e y > < K e y > M e a s u r e s \ S u m   o f   F a t a l i t i e s _ i n _ c r a s h < / K e y > < / a : K e y > < a : V a l u e   i : t y p e = " M e a s u r e G r i d N o d e V i e w S t a t e " > < C o l u m n > 5 < / C o l u m n > < L a y e d O u t > t r u e < / L a y e d O u t > < W a s U I I n v i s i b l e > t r u e < / W a s U I I n v i s i b l e > < / a : V a l u e > < / a : K e y V a l u e O f D i a g r a m O b j e c t K e y a n y T y p e z b w N T n L X > < a : K e y V a l u e O f D i a g r a m O b j e c t K e y a n y T y p e z b w N T n L X > < a : K e y > < K e y > M e a s u r e s \ S u m   o f   F a t a l i t i e s _ i n _ c r a s h \ T a g I n f o \ F o r m u l a < / K e y > < / a : K e y > < a : V a l u e   i : t y p e = " M e a s u r e G r i d V i e w S t a t e I D i a g r a m T a g A d d i t i o n a l I n f o " / > < / a : K e y V a l u e O f D i a g r a m O b j e c t K e y a n y T y p e z b w N T n L X > < a : K e y V a l u e O f D i a g r a m O b j e c t K e y a n y T y p e z b w N T n L X > < a : K e y > < K e y > M e a s u r e s \ S u m   o f   F a t a l i t i e s _ i n _ c r a s h \ T a g I n f o \ V a l u e < / K e y > < / a : K e y > < a : V a l u e   i : t y p e = " M e a s u r e G r i d V i e w S t a t e I D i a g r a m T a g A d d i t i o n a l I n f o " / > < / a : K e y V a l u e O f D i a g r a m O b j e c t K e y a n y T y p e z b w N T n L X > < a : K e y V a l u e O f D i a g r a m O b j e c t K e y a n y T y p e z b w N T n L X > < a : K e y > < K e y > M e a s u r e s \ C o u n t   o f   D r u g s O r A l c o h o l < / K e y > < / a : K e y > < a : V a l u e   i : t y p e = " M e a s u r e G r i d N o d e V i e w S t a t e " > < C o l u m n > 1 4 < / C o l u m n > < L a y e d O u t > t r u e < / L a y e d O u t > < W a s U I I n v i s i b l e > t r u e < / W a s U I I n v i s i b l e > < / a : V a l u e > < / a : K e y V a l u e O f D i a g r a m O b j e c t K e y a n y T y p e z b w N T n L X > < a : K e y V a l u e O f D i a g r a m O b j e c t K e y a n y T y p e z b w N T n L X > < a : K e y > < K e y > M e a s u r e s \ C o u n t   o f   D r u g s O r A l c o h o l \ T a g I n f o \ F o r m u l a < / K e y > < / a : K e y > < a : V a l u e   i : t y p e = " M e a s u r e G r i d V i e w S t a t e I D i a g r a m T a g A d d i t i o n a l I n f o " / > < / a : K e y V a l u e O f D i a g r a m O b j e c t K e y a n y T y p e z b w N T n L X > < a : K e y V a l u e O f D i a g r a m O b j e c t K e y a n y T y p e z b w N T n L X > < a : K e y > < K e y > M e a s u r e s \ C o u n t   o f   D r u g s O r A l c o h o l \ T a g I n f o \ V a l u e < / K e y > < / a : K e y > < a : V a l u e   i : t y p e = " M e a s u r e G r i d V i e w S t a t e I D i a g r a m T a g A d d i t i o n a l I n f o " / > < / a : K e y V a l u e O f D i a g r a m O b j e c t K e y a n y T y p e z b w N T n L X > < a : K e y V a l u e O f D i a g r a m O b j e c t K e y a n y T y p e z b w N T n L X > < a : K e y > < K e y > M e a s u r e s \ S u m   o f   A g e < / K e y > < / a : K e y > < a : V a l u e   i : t y p e = " M e a s u r e G r i d N o d e V i e w S t a t e " > < L a y e d O u t > t r u e < / L a y e d O u t > < R o w > 1 < / R o w > < W a s U I I n v i s i b l e > t r u e < / W a s U I I n v i s i b l e > < / a : V a l u e > < / a : K e y V a l u e O f D i a g r a m O b j e c t K e y a n y T y p e z b w N T n L X > < a : K e y V a l u e O f D i a g r a m O b j e c t K e y a n y T y p e z b w N T n L X > < a : K e y > < K e y > M e a s u r e s \ S u m   o f   A g e \ T a g I n f o \ F o r m u l a < / K e y > < / a : K e y > < a : V a l u e   i : t y p e = " M e a s u r e G r i d V i e w S t a t e I D i a g r a m T a g A d d i t i o n a l I n f o " / > < / a : K e y V a l u e O f D i a g r a m O b j e c t K e y a n y T y p e z b w N T n L X > < a : K e y V a l u e O f D i a g r a m O b j e c t K e y a n y T y p e z b w N T n L X > < a : K e y > < K e y > M e a s u r e s \ S u m   o f   A g e \ T a g I n f o \ V a l u e < / K e y > < / a : K e y > < a : V a l u e   i : t y p e = " M e a s u r e G r i d V i e w S t a t e I D i a g r a m T a g A d d i t i o n a l I n f o " / > < / a : K e y V a l u e O f D i a g r a m O b j e c t K e y a n y T y p e z b w N T n L X > < a : K e y V a l u e O f D i a g r a m O b j e c t K e y a n y T y p e z b w N T n L X > < a : K e y > < K e y > C o l u m n s \ A g e < / K e y > < / a : K e y > < a : V a l u e   i : t y p e = " M e a s u r e G r i d N o d e V i e w S t a t e " > < L a y e d O u t > t r u e < / L a y e d O u t > < / a : V a l u e > < / a : K e y V a l u e O f D i a g r a m O b j e c t K e y a n y T y p e z b w N T n L X > < a : K e y V a l u e O f D i a g r a m O b j e c t K e y a n y T y p e z b w N T n L X > < a : K e y > < K e y > C o l u m n s \ A l c o h o l _ R e s u l t s < / K e y > < / a : K e y > < a : V a l u e   i : t y p e = " M e a s u r e G r i d N o d e V i e w S t a t e " > < C o l u m n > 1 < / C o l u m n > < L a y e d O u t > t r u e < / L a y e d O u t > < / a : V a l u e > < / a : K e y V a l u e O f D i a g r a m O b j e c t K e y a n y T y p e z b w N T n L X > < a : K e y V a l u e O f D i a g r a m O b j e c t K e y a n y T y p e z b w N T n L X > < a : K e y > < K e y > C o l u m n s \ A t m o s p h e r i c _ C o n d i t i o n < / K e y > < / a : K e y > < a : V a l u e   i : t y p e = " M e a s u r e G r i d N o d e V i e w S t a t e " > < C o l u m n > 2 < / C o l u m n > < L a y e d O u t > t r u e < / L a y e d O u t > < / a : V a l u e > < / a : K e y V a l u e O f D i a g r a m O b j e c t K e y a n y T y p e z b w N T n L X > < a : K e y V a l u e O f D i a g r a m O b j e c t K e y a n y T y p e z b w N T n L X > < a : K e y > < K e y > C o l u m n s \ C r a s h _ D a t e < / K e y > < / a : K e y > < a : V a l u e   i : t y p e = " M e a s u r e G r i d N o d e V i e w S t a t e " > < C o l u m n > 3 < / C o l u m n > < L a y e d O u t > t r u e < / L a y e d O u t > < / a : V a l u e > < / a : K e y V a l u e O f D i a g r a m O b j e c t K e y a n y T y p e z b w N T n L X > < a : K e y V a l u e O f D i a g r a m O b j e c t K e y a n y T y p e z b w N T n L X > < a : K e y > < K e y > C o l u m n s \ D r u g _ I n v o l v e m e n t < / K e y > < / a : K e y > < a : V a l u e   i : t y p e = " M e a s u r e G r i d N o d e V i e w S t a t e " > < C o l u m n > 4 < / C o l u m n > < L a y e d O u t > t r u e < / L a y e d O u t > < / a : V a l u e > < / a : K e y V a l u e O f D i a g r a m O b j e c t K e y a n y T y p e z b w N T n L X > < a : K e y V a l u e O f D i a g r a m O b j e c t K e y a n y T y p e z b w N T n L X > < a : K e y > < K e y > C o l u m n s \ F a t a l i t i e s _ i n _ c r a s h < / K e y > < / a : K e y > < a : V a l u e   i : t y p e = " M e a s u r e G r i d N o d e V i e w S t a t e " > < C o l u m n > 5 < / C o l u m n > < L a y e d O u t > t r u e < / L a y e d O u t > < / a : V a l u e > < / a : K e y V a l u e O f D i a g r a m O b j e c t K e y a n y T y p e z b w N T n L X > < a : K e y V a l u e O f D i a g r a m O b j e c t K e y a n y T y p e z b w N T n L X > < a : K e y > < K e y > C o l u m n s \ F i r s t _ H a r m f u l _ E v e n t < / K e y > < / a : K e y > < a : V a l u e   i : t y p e = " M e a s u r e G r i d N o d e V i e w S t a t e " > < C o l u m n > 6 < / C o l u m n > < L a y e d O u t > t r u e < / L a y e d O u t > < / a : V a l u e > < / a : K e y V a l u e O f D i a g r a m O b j e c t K e y a n y T y p e z b w N T n L X > < a : K e y V a l u e O f D i a g r a m O b j e c t K e y a n y T y p e z b w N T n L X > < a : K e y > < K e y > C o l u m n s \ G e n d e r < / K e y > < / a : K e y > < a : V a l u e   i : t y p e = " M e a s u r e G r i d N o d e V i e w S t a t e " > < C o l u m n > 7 < / C o l u m n > < L a y e d O u t > t r u e < / L a y e d O u t > < / a : V a l u e > < / a : K e y V a l u e O f D i a g r a m O b j e c t K e y a n y T y p e z b w N T n L X > < a : K e y V a l u e O f D i a g r a m O b j e c t K e y a n y T y p e z b w N T n L X > < a : K e y > < K e y > C o l u m n s \ I D < / K e y > < / a : K e y > < a : V a l u e   i : t y p e = " M e a s u r e G r i d N o d e V i e w S t a t e " > < C o l u m n > 8 < / C o l u m n > < L a y e d O u t > t r u e < / L a y e d O u t > < / a : V a l u e > < / a : K e y V a l u e O f D i a g r a m O b j e c t K e y a n y T y p e z b w N T n L X > < a : K e y V a l u e O f D i a g r a m O b j e c t K e y a n y T y p e z b w N T n L X > < a : K e y > < K e y > C o l u m n s \ I n j u r y _ S e v e r i t y < / K e y > < / a : K e y > < a : V a l u e   i : t y p e = " M e a s u r e G r i d N o d e V i e w S t a t e " > < C o l u m n > 9 < / C o l u m n > < L a y e d O u t > t r u e < / L a y e d O u t > < / a : V a l u e > < / a : K e y V a l u e O f D i a g r a m O b j e c t K e y a n y T y p e z b w N T n L X > < a : K e y V a l u e O f D i a g r a m O b j e c t K e y a n y T y p e z b w N T n L X > < a : K e y > < K e y > C o l u m n s \ P e r s o n _ T y p e < / K e y > < / a : K e y > < a : V a l u e   i : t y p e = " M e a s u r e G r i d N o d e V i e w S t a t e " > < C o l u m n > 1 0 < / C o l u m n > < L a y e d O u t > t r u e < / L a y e d O u t > < / a : V a l u e > < / a : K e y V a l u e O f D i a g r a m O b j e c t K e y a n y T y p e z b w N T n L X > < a : K e y V a l u e O f D i a g r a m O b j e c t K e y a n y T y p e z b w N T n L X > < a : K e y > < K e y > C o l u m n s \ R a c e < / K e y > < / a : K e y > < a : V a l u e   i : t y p e = " M e a s u r e G r i d N o d e V i e w S t a t e " > < C o l u m n > 1 1 < / C o l u m n > < L a y e d O u t > t r u e < / L a y e d O u t > < / a : V a l u e > < / a : K e y V a l u e O f D i a g r a m O b j e c t K e y a n y T y p e z b w N T n L X > < a : K e y V a l u e O f D i a g r a m O b j e c t K e y a n y T y p e z b w N T n L X > < a : K e y > < K e y > C o l u m n s \ R o a d w a y < / K e y > < / a : K e y > < a : V a l u e   i : t y p e = " M e a s u r e G r i d N o d e V i e w S t a t e " > < C o l u m n > 1 2 < / C o l u m n > < L a y e d O u t > t r u e < / L a y e d O u t > < / a : V a l u e > < / a : K e y V a l u e O f D i a g r a m O b j e c t K e y a n y T y p e z b w N T n L X > < a : K e y V a l u e O f D i a g r a m O b j e c t K e y a n y T y p e z b w N T n L X > < a : K e y > < K e y > C o l u m n s \ S t a t e < / K e y > < / a : K e y > < a : V a l u e   i : t y p e = " M e a s u r e G r i d N o d e V i e w S t a t e " > < C o l u m n > 1 3 < / C o l u m n > < L a y e d O u t > t r u e < / L a y e d O u t > < / a : V a l u e > < / a : K e y V a l u e O f D i a g r a m O b j e c t K e y a n y T y p e z b w N T n L X > < a : K e y V a l u e O f D i a g r a m O b j e c t K e y a n y T y p e z b w N T n L X > < a : K e y > < K e y > C o l u m n s \ D r u g s O r A l c o h o l < / K e y > < / a : K e y > < a : V a l u e   i : t y p e = " M e a s u r e G r i d N o d e V i e w S t a t e " > < C o l u m n > 1 4 < / C o l u m n > < L a y e d O u t > t r u e < / L a y e d O u t > < / a : V a l u e > < / a : K e y V a l u e O f D i a g r a m O b j e c t K e y a n y T y p e z b w N T n L X > < a : K e y V a l u e O f D i a g r a m O b j e c t K e y a n y T y p e z b w N T n L X > < a : K e y > < K e y > L i n k s \ & l t ; C o l u m n s \ S u m   o f   F a t a l i t i e s _ i n _ c r a s h & g t ; - & l t ; M e a s u r e s \ F a t a l i t i e s _ i n _ c r a s h & g t ; < / K e y > < / a : K e y > < a : V a l u e   i : t y p e = " M e a s u r e G r i d V i e w S t a t e I D i a g r a m L i n k " / > < / a : K e y V a l u e O f D i a g r a m O b j e c t K e y a n y T y p e z b w N T n L X > < a : K e y V a l u e O f D i a g r a m O b j e c t K e y a n y T y p e z b w N T n L X > < a : K e y > < K e y > L i n k s \ & l t ; C o l u m n s \ S u m   o f   F a t a l i t i e s _ i n _ c r a s h & g t ; - & l t ; M e a s u r e s \ F a t a l i t i e s _ i n _ c r a s h & g t ; \ C O L U M N < / K e y > < / a : K e y > < a : V a l u e   i : t y p e = " M e a s u r e G r i d V i e w S t a t e I D i a g r a m L i n k E n d p o i n t " / > < / a : K e y V a l u e O f D i a g r a m O b j e c t K e y a n y T y p e z b w N T n L X > < a : K e y V a l u e O f D i a g r a m O b j e c t K e y a n y T y p e z b w N T n L X > < a : K e y > < K e y > L i n k s \ & l t ; C o l u m n s \ S u m   o f   F a t a l i t i e s _ i n _ c r a s h & g t ; - & l t ; M e a s u r e s \ F a t a l i t i e s _ i n _ c r a s h & g t ; \ M E A S U R E < / K e y > < / a : K e y > < a : V a l u e   i : t y p e = " M e a s u r e G r i d V i e w S t a t e I D i a g r a m L i n k E n d p o i n t " / > < / a : K e y V a l u e O f D i a g r a m O b j e c t K e y a n y T y p e z b w N T n L X > < a : K e y V a l u e O f D i a g r a m O b j e c t K e y a n y T y p e z b w N T n L X > < a : K e y > < K e y > L i n k s \ & l t ; C o l u m n s \ C o u n t   o f   D r u g s O r A l c o h o l & g t ; - & l t ; M e a s u r e s \ D r u g s O r A l c o h o l & g t ; < / K e y > < / a : K e y > < a : V a l u e   i : t y p e = " M e a s u r e G r i d V i e w S t a t e I D i a g r a m L i n k " / > < / a : K e y V a l u e O f D i a g r a m O b j e c t K e y a n y T y p e z b w N T n L X > < a : K e y V a l u e O f D i a g r a m O b j e c t K e y a n y T y p e z b w N T n L X > < a : K e y > < K e y > L i n k s \ & l t ; C o l u m n s \ C o u n t   o f   D r u g s O r A l c o h o l & g t ; - & l t ; M e a s u r e s \ D r u g s O r A l c o h o l & g t ; \ C O L U M N < / K e y > < / a : K e y > < a : V a l u e   i : t y p e = " M e a s u r e G r i d V i e w S t a t e I D i a g r a m L i n k E n d p o i n t " / > < / a : K e y V a l u e O f D i a g r a m O b j e c t K e y a n y T y p e z b w N T n L X > < a : K e y V a l u e O f D i a g r a m O b j e c t K e y a n y T y p e z b w N T n L X > < a : K e y > < K e y > L i n k s \ & l t ; C o l u m n s \ C o u n t   o f   D r u g s O r A l c o h o l & g t ; - & l t ; M e a s u r e s \ D r u g s O r A l c o h o l & g t ; \ M E A S U R E < / K e y > < / a : K e y > < a : V a l u e   i : t y p e = " M e a s u r e G r i d V i e w S t a t e I D i a g r a m L i n k E n d p o i n t " / > < / a : K e y V a l u e O f D i a g r a m O b j e c t K e y a n y T y p e z b w N T n L X > < a : K e y V a l u e O f D i a g r a m O b j e c t K e y a n y T y p e z b w N T n L X > < a : K e y > < K e y > L i n k s \ & l t ; C o l u m n s \ S u m   o f   A g e & g t ; - & l t ; M e a s u r e s \ A g e & g t ; < / K e y > < / a : K e y > < a : V a l u e   i : t y p e = " M e a s u r e G r i d V i e w S t a t e I D i a g r a m L i n k " / > < / a : K e y V a l u e O f D i a g r a m O b j e c t K e y a n y T y p e z b w N T n L X > < a : K e y V a l u e O f D i a g r a m O b j e c t K e y a n y T y p e z b w N T n L X > < a : K e y > < K e y > L i n k s \ & l t ; C o l u m n s \ S u m   o f   A g e & g t ; - & l t ; M e a s u r e s \ A g e & g t ; \ C O L U M N < / K e y > < / a : K e y > < a : V a l u e   i : t y p e = " M e a s u r e G r i d V i e w S t a t e I D i a g r a m L i n k E n d p o i n t " / > < / a : K e y V a l u e O f D i a g r a m O b j e c t K e y a n y T y p e z b w N T n L X > < a : K e y V a l u e O f D i a g r a m O b j e c t K e y a n y T y p e z b w N T n L X > < a : K e y > < K e y > L i n k s \ & l t ; C o l u m n s \ S u m   o f   A g e & g t ; - & l t ; M e a s u r e s \ A g e & g t ; \ M E A S U R E 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T a b l e X M L _ D a t e _ 2 4 f e 0 3 f 1 - 5 a 1 5 - 4 6 2 0 - b 6 4 4 - 3 e 8 f c d e 2 e 8 b 8 " > < C u s t o m C o n t e n t > < ! [ C D A T A [ < T a b l e W i d g e t G r i d S e r i a l i z a t i o n   x m l n s : x s d = " h t t p : / / w w w . w 3 . o r g / 2 0 0 1 / X M L S c h e m a "   x m l n s : x s i = " h t t p : / / w w w . w 3 . o r g / 2 0 0 1 / X M L S c h e m a - i n s t a n c e " > < C o l u m n S u g g e s t e d T y p e   / > < C o l u m n F o r m a t   / > < C o l u m n A c c u r a c y   / > < C o l u m n C u r r e n c y S y m b o l   / > < C o l u m n P o s i t i v e P a t t e r n   / > < C o l u m n N e g a t i v e P a t t e r n   / > < C o l u m n W i d t h s > < i t e m > < k e y > < s t r i n g > D a t e s < / s t r i n g > < / k e y > < v a l u e > < i n t > 7 1 < / i n t > < / v a l u e > < / i t e m > < i t e m > < k e y > < s t r i n g > M o n t h   N a m e < / s t r i n g > < / k e y > < v a l u e > < i n t > 1 1 7 < / i n t > < / v a l u e > < / i t e m > < i t e m > < k e y > < s t r i n g > M o n t h < / s t r i n g > < / k e y > < v a l u e > < i n t > 7 7 < / i n t > < / v a l u e > < / i t e m > < i t e m > < k e y > < s t r i n g > Y e a r < / s t r i n g > < / k e y > < v a l u e > < i n t > 6 2 < / i n t > < / v a l u e > < / i t e m > < / C o l u m n W i d t h s > < C o l u m n D i s p l a y I n d e x > < i t e m > < k e y > < s t r i n g > D a t e s < / s t r i n g > < / k e y > < v a l u e > < i n t > 0 < / i n t > < / v a l u e > < / i t e m > < i t e m > < k e y > < s t r i n g > M o n t h   N a m e < / s t r i n g > < / k e y > < v a l u e > < i n t > 1 < / i n t > < / v a l u e > < / i t e m > < i t e m > < k e y > < s t r i n g > M o n t h < / s t r i n g > < / k e y > < v a l u e > < i n t > 2 < / i n t > < / v a l u e > < / i t e m > < i t e m > < k e y > < s t r i n g > Y e a r < / s t r i n g > < / k e y > < v a l u e > < i n t > 3 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2 a 0 2 a d b b - b 4 c c - 4 9 5 7 - 8 9 3 a - b 0 7 0 d 8 0 4 4 e 6 a " > < 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21.xml>��< ? x m l   v e r s i o n = " 1 . 0 "   e n c o d i n g = " U T F - 1 6 " ? > < G e m i n i   x m l n s = " h t t p : / / g e m i n i / p i v o t c u s t o m i z a t i o n / T a b l e X M L _ A g e B a n d s - 8 5 2 6 9 6 d 9 - 8 6 b f - 4 e c 0 - a a 1 b - 3 c 4 0 8 a 2 2 5 0 c 4 " > < C u s t o m C o n t e n t > < ! [ C D A T A [ < T a b l e W i d g e t G r i d S e r i a l i z a t i o n   x m l n s : x s d = " h t t p : / / w w w . w 3 . o r g / 2 0 0 1 / X M L S c h e m a "   x m l n s : x s i = " h t t p : / / w w w . w 3 . o r g / 2 0 0 1 / X M L S c h e m a - i n s t a n c e " > < C o l u m n S u g g e s t e d T y p e   / > < C o l u m n F o r m a t   / > < C o l u m n A c c u r a c y   / > < C o l u m n C u r r e n c y S y m b o l   / > < C o l u m n P o s i t i v e P a t t e r n   / > < C o l u m n N e g a t i v e P a t t e r n   / > < C o l u m n W i d t h s > < i t e m > < k e y > < s t r i n g > A g e < / s t r i n g > < / k e y > < v a l u e > < i n t > 6 0 < / i n t > < / v a l u e > < / i t e m > < i t e m > < k e y > < s t r i n g > A g e B a n d < / s t r i n g > < / k e y > < v a l u e > < i n t > 9 1 < / i n t > < / v a l u e > < / i t e m > < / C o l u m n W i d t h s > < C o l u m n D i s p l a y I n d e x > < i t e m > < k e y > < s t r i n g > A g e < / s t r i n g > < / k e y > < v a l u e > < i n t > 0 < / i n t > < / v a l u e > < / i t e m > < i t e m > < k e y > < s t r i n g > A g e B a n d < / s t r i n g > < / k e y > < v a l u e > < i n t > 1 < / 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3.xml>��< ? x m l   v e r s i o n = " 1 . 0 "   e n c o d i n g = " U T F - 1 6 " ? > < G e m i n i   x m l n s = " h t t p : / / g e m i n i / p i v o t c u s t o m i z a t i o n / C l i e n t W i n d o w X M L " > < C u s t o m C o n t e n t > < ! [ C D A T A [ C r a s h _ D a t a _ 1 c 1 2 8 9 4 1 - 6 0 c 1 - 4 8 0 3 - 9 b 7 4 - 4 2 8 f 3 9 2 6 6 d c f ] ] > < / C u s t o m C o n t e n t > < / G e m i n i > 
</file>

<file path=customXml/item24.xml>��< ? x m l   v e r s i o n = " 1 . 0 "   e n c o d i n g = " U T F - 1 6 " ? > < G e m i n i   x m l n s = " h t t p : / / g e m i n i / p i v o t c u s t o m i z a t i o n / I s S a n d b o x E m b e d d e d " > < C u s t o m C o n t e n t > < ! [ C D A T A [ y e s ] ] > < / C u s t o m C o n t e n t > < / G e m i n i > 
</file>

<file path=customXml/item25.xml>��< ? x m l   v e r s i o n = " 1 . 0 "   e n c o d i n g = " U T F - 1 6 " ? > < G e m i n i   x m l n s = " h t t p : / / g e m i n i / p i v o t c u s t o m i z a t i o n / c 2 9 5 a a 3 9 - 6 f e 4 - 4 8 4 d - b c 0 1 - 2 4 0 6 3 7 6 5 7 3 4 2 " > < 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26.xml>��< ? x m l   v e r s i o n = " 1 . 0 "   e n c o d i n g = " U T F - 1 6 " ? > < G e m i n i   x m l n s = " h t t p : / / g e m i n i / p i v o t c u s t o m i z a t i o n / 1 6 a 3 c 1 1 a - 1 e f f - 4 f 9 f - 8 7 2 e - f 4 1 c c 1 6 f 6 0 d e " > < C u s t o m C o n t e n t > < ! [ C D A T A [ < ? x m l   v e r s i o n = " 1 . 0 "   e n c o d i n g = " u t f - 1 6 " ? > < S e t t i n g s > < C a l c u l a t e d F i e l d s > < i t e m > < M e a s u r e N a m e > A l l   S t a t e s < / M e a s u r e N a m e > < D i s p l a y N a m e > A l l   S t a t e s < / D i s p l a y N a m e > < V i s i b l e > T r u e < / V i s i b l e > < / i t e m > < / C a l c u l a t e d F i e l d s > < S A H o s t H a s h > 0 < / S A H o s t H a s h > < G e m i n i F i e l d L i s t V i s i b l e > T r u e < / G e m i n i F i e l d L i s t V i s i b l e > < / S e t t i n g s > ] ] > < / C u s t o m C o n t e n t > < / G e m i n i > 
</file>

<file path=customXml/item27.xml>��< ? x m l   v e r s i o n = " 1 . 0 "   e n c o d i n g = " U T F - 1 6 " ? > < G e m i n i   x m l n s = " h t t p : / / g e m i n i / p i v o t c u s t o m i z a t i o n / R e l a t i o n s h i p A u t o D e t e c t i o n E n a b l e d " > < C u s t o m C o n t e n t > < ! [ C D A T A [ T r u e ] ] > < / C u s t o m C o n t e n t > < / G e m i n i > 
</file>

<file path=customXml/item28.xml>��< ? x m l   v e r s i o n = " 1 . 0 "   e n c o d i n g = " U T F - 1 6 " ? > < G e m i n i   x m l n s = " h t t p : / / g e m i n i / p i v o t c u s t o m i z a t i o n / T a b l e X M L _ D a t e s - 5 2 8 b c 8 9 7 - 3 0 0 1 - 4 4 d e - 8 8 d 5 - 2 5 5 2 f 9 7 d e d 4 4 " > < 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 D a y < / s t r i n g > < / k e y > < v a l u e > < i n t > 5 9 < / i n t > < / v a l u e > < / i t e m > < i t e m > < k e y > < s t r i n g > M o n t h < / s t r i n g > < / k e y > < v a l u e > < i n t > 7 7 < / i n t > < / v a l u e > < / i t e m > < i t e m > < k e y > < s t r i n g > Y e a r < / s t r i n g > < / k e y > < v a l u e > < i n t > 6 2 < / i n t > < / v a l u e > < / i t e m > < i t e m > < k e y > < s t r i n g > M o n t h # < / s t r i n g > < / k e y > < v a l u e > < i n t > 8 4 < / i n t > < / v a l u e > < / i t e m > < / C o l u m n W i d t h s > < C o l u m n D i s p l a y I n d e x > < i t e m > < k e y > < s t r i n g > D a t e < / s t r i n g > < / k e y > < v a l u e > < i n t > 0 < / i n t > < / v a l u e > < / i t e m > < i t e m > < k e y > < s t r i n g > D a y < / s t r i n g > < / k e y > < v a l u e > < i n t > 1 < / i n t > < / v a l u e > < / i t e m > < i t e m > < k e y > < s t r i n g > M o n t h < / s t r i n g > < / k e y > < v a l u e > < i n t > 2 < / i n t > < / v a l u e > < / i t e m > < i t e m > < k e y > < s t r i n g > Y e a r < / s t r i n g > < / k e y > < v a l u e > < i n t > 3 < / i n t > < / v a l u e > < / i t e m > < i t e m > < k e y > < s t r i n g > M o n t h # < / s t r i n g > < / k e y > < v a l u e > < i n t > 4 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S h o w H i d d e n " > < C u s t o m C o n t e n t > < ! [ C D A T A [ T r u e ] ] > < / 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 C r a s h _ D a t a _ 1 c 1 2 8 9 4 1 - 6 0 c 1 - 4 8 0 3 - 9 b 7 4 - 4 2 8 f 3 9 2 6 6 d c f < / K e y > < V a l u e   x m l n s : a = " h t t p : / / s c h e m a s . d a t a c o n t r a c t . o r g / 2 0 0 4 / 0 7 / M i c r o s o f t . A n a l y s i s S e r v i c e s . C o m m o n " > < a : H a s F o c u s > t r u e < / a : H a s F o c u s > < a : S i z e A t D p i 9 6 > 1 3 1 < / a : S i z e A t D p i 9 6 > < a : V i s i b l e > t r u e < / a : V i s i b l e > < / V a l u e > < / K e y V a l u e O f s t r i n g S a n d b o x E d i t o r . M e a s u r e G r i d S t a t e S c d E 3 5 R y > < K e y V a l u e O f s t r i n g S a n d b o x E d i t o r . M e a s u r e G r i d S t a t e S c d E 3 5 R y > < K e y > A g e B a n d s - 8 5 2 6 9 6 d 9 - 8 6 b f - 4 e c 0 - a a 1 b - 3 c 4 0 8 a 2 2 5 0 c 4 < / K e y > < V a l u e   x m l n s : a = " h t t p : / / s c h e m a s . d a t a c o n t r a c t . o r g / 2 0 0 4 / 0 7 / M i c r o s o f t . A n a l y s i s S e r v i c e s . C o m m o n " > < a : H a s F o c u s > t r u e < / a : H a s F o c u s > < a : S i z e A t D p i 9 6 > 9 5 < / a : S i z e A t D p i 9 6 > < a : V i s i b l e > t r u e < / a : V i s i b l e > < / V a l u e > < / K e y V a l u e O f s t r i n g S a n d b o x E d i t o r . M e a s u r e G r i d S t a t e S c d E 3 5 R y > < K e y V a l u e O f s t r i n g S a n d b o x E d i t o r . M e a s u r e G r i d S t a t e S c d E 3 5 R y > < K e y > S t a t e _ A b b r e v i a t i o n _ e 6 c c 1 8 8 7 - 7 7 d e - 4 5 7 2 - 8 d f 5 - 0 e f 7 a 6 4 4 3 b 8 6 < / K e y > < V a l u e   x m l n s : a = " h t t p : / / s c h e m a s . d a t a c o n t r a c t . o r g / 2 0 0 4 / 0 7 / M i c r o s o f t . A n a l y s i s S e r v i c e s . C o m m o n " > < a : H a s F o c u s > t r u e < / a : H a s F o c u s > < a : S i z e A t D p i 9 6 > 1 1 3 < / a : S i z e A t D p i 9 6 > < a : V i s i b l e > t r u e < / a : V i s i b l e > < / V a l u e > < / K e y V a l u e O f s t r i n g S a n d b o x E d i t o r . M e a s u r e G r i d S t a t e S c d E 3 5 R y > < K e y V a l u e O f s t r i n g S a n d b o x E d i t o r . M e a s u r e G r i d S t a t e S c d E 3 5 R y > < K e y > D a t e _ 2 4 f e 0 3 f 1 - 5 a 1 5 - 4 6 2 0 - b 6 4 4 - 3 e 8 f c d e 2 e 8 b 8 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0.xml>��< ? x m l   v e r s i o n = " 1 . 0 "   e n c o d i n g = " U T F - 1 6 " ? > < G e m i n i   x m l n s = " h t t p : / / g e m i n i / p i v o t c u s t o m i z a t i o n / 9 f 1 2 b a 5 f - c d 6 f - 4 a 9 a - a 4 3 1 - 4 a 7 f 4 0 7 8 7 0 a b " > < 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3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 C o l u m n s \ D a t e s < / 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 A g e B a n d s 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 A g e B a n d s 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 C o l u m n s \ A g e B a n d 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 S t a t e _ A b b r e v i a t i o n 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 S t a t e _ A b b r e v i a t i o n 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 C o l u m n s \ S t a t e   N a m e < / 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 S t a t e _ A b b r e v i a t i o n s 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 S t a t e _ A b b r e v i a t i o n s 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 C r a s h _ D a t a 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 C r a s h _ D a t a 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 C o l u m n s \ A l c o h o l _ R e s u l t s < / K e y > < / a : K e y > < a : V a l u e   i : t y p e = " T a b l e W i d g e t B a s e V i e w S t a t e " / > < / a : K e y V a l u e O f D i a g r a m O b j e c t K e y a n y T y p e z b w N T n L X > < a : K e y V a l u e O f D i a g r a m O b j e c t K e y a n y T y p e z b w N T n L X > < a : K e y > < K e y > C o l u m n s \ A t m o s p h e r i c _ C o n d i t i o n < / K e y > < / a : K e y > < a : V a l u e   i : t y p e = " T a b l e W i d g e t B a s e V i e w S t a t e " / > < / a : K e y V a l u e O f D i a g r a m O b j e c t K e y a n y T y p e z b w N T n L X > < a : K e y V a l u e O f D i a g r a m O b j e c t K e y a n y T y p e z b w N T n L X > < a : K e y > < K e y > C o l u m n s \ C r a s h _ D a t e < / K e y > < / a : K e y > < a : V a l u e   i : t y p e = " T a b l e W i d g e t B a s e V i e w S t a t e " / > < / a : K e y V a l u e O f D i a g r a m O b j e c t K e y a n y T y p e z b w N T n L X > < a : K e y V a l u e O f D i a g r a m O b j e c t K e y a n y T y p e z b w N T n L X > < a : K e y > < K e y > C o l u m n s \ D r u g _ I n v o l v e m e n t < / K e y > < / a : K e y > < a : V a l u e   i : t y p e = " T a b l e W i d g e t B a s e V i e w S t a t e " / > < / a : K e y V a l u e O f D i a g r a m O b j e c t K e y a n y T y p e z b w N T n L X > < a : K e y V a l u e O f D i a g r a m O b j e c t K e y a n y T y p e z b w N T n L X > < a : K e y > < K e y > C o l u m n s \ F a t a l i t i e s _ i n _ c r a s h < / K e y > < / a : K e y > < a : V a l u e   i : t y p e = " T a b l e W i d g e t B a s e V i e w S t a t e " / > < / a : K e y V a l u e O f D i a g r a m O b j e c t K e y a n y T y p e z b w N T n L X > < a : K e y V a l u e O f D i a g r a m O b j e c t K e y a n y T y p e z b w N T n L X > < a : K e y > < K e y > C o l u m n s \ F i r s t _ H a r m f u l _ E v e n t 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 C o l u m n s \ I n j u r y _ S e v e r i t y < / K e y > < / a : K e y > < a : V a l u e   i : t y p e = " T a b l e W i d g e t B a s e V i e w S t a t e " / > < / a : K e y V a l u e O f D i a g r a m O b j e c t K e y a n y T y p e z b w N T n L X > < a : K e y V a l u e O f D i a g r a m O b j e c t K e y a n y T y p e z b w N T n L X > < a : K e y > < K e y > C o l u m n s \ P e r s o n _ T y p e < / 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 C o l u m n s \ R o a d w a y < / 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 C o l u m n s \ D r u g s O r A l c o h o l 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2.xml>��< ? x m l   v e r s i o n = " 1 . 0 "   e n c o d i n g = " U T F - 1 6 " ? > < G e m i n i   x m l n s = " h t t p : / / g e m i n i / p i v o t c u s t o m i z a t i o n / 7 5 d d 6 3 8 c - f 7 8 f - 4 f 8 b - 9 e 9 5 - 8 b f 1 7 d a a e d 7 9 " > < 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33.xml>��< ? x m l   v e r s i o n = " 1 . 0 "   e n c o d i n g = " U T F - 1 6 " ? > < G e m i n i   x m l n s = " h t t p : / / g e m i n i / p i v o t c u s t o m i z a t i o n / T a b l e O r d e r " > < C u s t o m C o n t e n t > < ! [ C D A T A [ C r a s h _ D a t a _ 1 c 1 2 8 9 4 1 - 6 0 c 1 - 4 8 0 3 - 9 b 7 4 - 4 2 8 f 3 9 2 6 6 d c f , A g e B a n d s - 8 5 2 6 9 6 d 9 - 8 6 b f - 4 e c 0 - a a 1 b - 3 c 4 0 8 a 2 2 5 0 c 4 , S t a t e _ A b b r e v i a t i o n _ e 6 c c 1 8 8 7 - 7 7 d e - 4 5 7 2 - 8 d f 5 - 0 e f 7 a 6 4 4 3 b 8 6 , D a t e _ 2 4 f e 0 3 f 1 - 5 a 1 5 - 4 6 2 0 - b 6 4 4 - 3 e 8 f c d e 2 e 8 b 8 ] ] > < / C u s t o m C o n t e n t > < / G e m i n i > 
</file>

<file path=customXml/item34.xml>��< ? x m l   v e r s i o n = " 1 . 0 "   e n c o d i n g = " U T F - 1 6 " ? > < G e m i n i   x m l n s = " h t t p : / / g e m i n i / p i v o t c u s t o m i z a t i o n / 9 5 f d 4 9 4 d - 0 9 e 4 - 4 e f 3 - a c 6 b - 8 1 c 5 9 5 b f 9 a f 7 " > < C u s t o m C o n t e n t > < ! [ C D A T A [ < ? x m l   v e r s i o n = " 1 . 0 "   e n c o d i n g = " u t f - 1 6 " ? > < S e t t i n g s > < C a l c u l a t e d F i e l d s > < i t e m > < M e a s u r e N a m e > A l l   S t a t e s < / M e a s u r e N a m e > < D i s p l a y N a m e > A l l   S t a t e s < / D i s p l a y N a m e > < V i s i b l e > T r u e < / V i s i b l e > < / i t e m > < / C a l c u l a t e d F i e l d s > < S A H o s t H a s h > 0 < / S A H o s t H a s h > < G e m i n i F i e l d L i s t V i s i b l e > T r u e < / G e m i n i F i e l d L i s t V i s i b l e > < / S e t t i n g s > ] ] > < / C u s t o m C o n t e n t > < / G e m i n i > 
</file>

<file path=customXml/item35.xml>��< ? x m l   v e r s i o n = " 1 . 0 "   e n c o d i n g = " U T F - 1 6 " ? > < G e m i n i   x m l n s = " h t t p : / / g e m i n i / p i v o t c u s t o m i z a t i o n / P o w e r P i v o t V e r s i o n " > < C u s t o m C o n t e n t > < ! [ C D A T A [ 2 0 1 5 . 1 3 0 . 8 0 0 . 6 7 9 ] ] > < / C u s t o m C o n t e n t > < / G e m i n i > 
</file>

<file path=customXml/item36.xml>��< ? x m l   v e r s i o n = " 1 . 0 "   e n c o d i n g = " U T F - 1 6 " ? > < G e m i n i   x m l n s = " h t t p : / / g e m i n i / p i v o t c u s t o m i z a t i o n / L i n k e d T a b l e U p d a t e M o d e " > < C u s t o m C o n t e n t > < ! [ C D A T A [ T r u e ] ] > < / C u s t o m C o n t e n t > < / G e m i n i > 
</file>

<file path=customXml/item4.xml>��< ? x m l   v e r s i o n = " 1 . 0 "   e n c o d i n g = " U T F - 1 6 " ? > < G e m i n i   x m l n s = " h t t p : / / g e m i n i / p i v o t c u s t o m i z a t i o n / 9 b 0 f a 3 4 a - c 1 6 c - 4 1 7 4 - b 9 7 e - 4 5 3 d 2 c 8 7 7 a 6 b " > < 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5.xml>��< ? x m l   v e r s i o n = " 1 . 0 "   e n c o d i n g = " U T F - 1 6 " ? > < G e m i n i   x m l n s = " h t t p : / / g e m i n i / p i v o t c u s t o m i z a t i o n / f 6 3 d b e a 6 - a b 9 3 - 4 3 c 2 - 9 2 7 d - 2 c b e 8 1 4 3 e a b 8 " > < C u s t o m C o n t e n t > < ! [ C D A T A [ < ? x m l   v e r s i o n = " 1 . 0 "   e n c o d i n g = " u t f - 1 6 " ? > < S e t t i n g s > < C a l c u l a t e d F i e l d s > < i t e m > < M e a s u r e N a m e > A l l   S t a t e s < / M e a s u r e N a m e > < D i s p l a y N a m e > A l l   S t a t e s < / D i s p l a y N a m e > < V i s i b l e > F a l s e < / V i s i b l e > < / i t e m > < / C a l c u l a t e d F i e l d s > < S A H o s t H a s h > 0 < / S A H o s t H a s h > < G e m i n i F i e l d L i s t V i s i b l e > T r u e < / G e m i n i F i e l d L i s t V i s i b l e > < / S e t t i n g s > ] ] > < / 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 2 0 1 7 - 1 1 - 2 1 T 0 9 : 4 9 : 3 2 . 0 9 6 5 4 1 2 + 1 0 : 0 0 < / L a s t P r o c e s s e d T i m e > < / D a t a M o d e l i n g S a n d b o x . S e r i a l i z e d S a n d b o x E r r o r C a c h e > ] ] > < / C u s t o m C o n t e n t > < / G e m i n i > 
</file>

<file path=customXml/item7.xml>��< ? x m l   v e r s i o n = " 1 . 0 "   e n c o d i n g = " U T F - 1 6 " ? > < G e m i n i   x m l n s = " h t t p : / / g e m i n i / p i v o t c u s t o m i z a t i o n / M a n u a l C a l c M o d e " > < C u s t o m C o n t e n t > < ! [ C D A T A [ F a l s 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T a b l e X M L _ S t a t e _ A b b r e v i a t i o n _ e 6 c c 1 8 8 7 - 7 7 d e - 4 5 7 2 - 8 d f 5 - 0 e f 7 a 6 4 4 3 b 8 6 " > < C u s t o m C o n t e n t > < ! [ C D A T A [ < T a b l e W i d g e t G r i d S e r i a l i z a t i o n   x m l n s : x s d = " h t t p : / / w w w . w 3 . o r g / 2 0 0 1 / X M L S c h e m a "   x m l n s : x s i = " h t t p : / / w w w . w 3 . o r g / 2 0 0 1 / X M L S c h e m a - i n s t a n c e " > < C o l u m n S u g g e s t e d T y p e   / > < C o l u m n F o r m a t   / > < C o l u m n A c c u r a c y   / > < C o l u m n C u r r e n c y S y m b o l   / > < C o l u m n P o s i t i v e P a t t e r n   / > < C o l u m n N e g a t i v e P a t t e r n   / > < C o l u m n W i d t h s > < i t e m > < k e y > < s t r i n g > S t a t e   N a m e < / s t r i n g > < / k e y > < v a l u e > < i n t > 1 0 8 < / i n t > < / v a l u e > < / i t e m > < i t e m > < k e y > < s t r i n g > C o d e < / s t r i n g > < / k e y > < v a l u e > < i n t > 6 8 < / i n t > < / v a l u e > < / i t e m > < / C o l u m n W i d t h s > < C o l u m n D i s p l a y I n d e x > < i t e m > < k e y > < s t r i n g > S t a t e   N a m e < / s t r i n g > < / k e y > < v a l u e > < i n t > 0 < / i n t > < / v a l u e > < / i t e m > < i t e m > < k e y > < s t r i n g > C o d e < / s t r i n g > < / k e y > < v a l u e > < i n t > 1 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7DA015E9-C239-40A3-B407-1924FC457959}">
  <ds:schemaRefs/>
</ds:datastoreItem>
</file>

<file path=customXml/itemProps10.xml><?xml version="1.0" encoding="utf-8"?>
<ds:datastoreItem xmlns:ds="http://schemas.openxmlformats.org/officeDocument/2006/customXml" ds:itemID="{4CE62228-CB73-4B9C-B1C8-3DDFC3204F56}">
  <ds:schemaRefs/>
</ds:datastoreItem>
</file>

<file path=customXml/itemProps11.xml><?xml version="1.0" encoding="utf-8"?>
<ds:datastoreItem xmlns:ds="http://schemas.openxmlformats.org/officeDocument/2006/customXml" ds:itemID="{4BAAA69C-D004-4185-90FF-8C7EF6D77E2D}">
  <ds:schemaRefs>
    <ds:schemaRef ds:uri="http://schemas.microsoft.com/DataMashup"/>
  </ds:schemaRefs>
</ds:datastoreItem>
</file>

<file path=customXml/itemProps12.xml><?xml version="1.0" encoding="utf-8"?>
<ds:datastoreItem xmlns:ds="http://schemas.openxmlformats.org/officeDocument/2006/customXml" ds:itemID="{3104EDE6-6385-4230-84F0-C5D61B631FD9}">
  <ds:schemaRefs/>
</ds:datastoreItem>
</file>

<file path=customXml/itemProps13.xml><?xml version="1.0" encoding="utf-8"?>
<ds:datastoreItem xmlns:ds="http://schemas.openxmlformats.org/officeDocument/2006/customXml" ds:itemID="{45CA7B44-EF12-43A1-AA78-08C3C68557B5}">
  <ds:schemaRefs/>
</ds:datastoreItem>
</file>

<file path=customXml/itemProps14.xml><?xml version="1.0" encoding="utf-8"?>
<ds:datastoreItem xmlns:ds="http://schemas.openxmlformats.org/officeDocument/2006/customXml" ds:itemID="{48B38352-1E94-4FE4-BEF8-3CF7CF74B2B6}">
  <ds:schemaRefs/>
</ds:datastoreItem>
</file>

<file path=customXml/itemProps15.xml><?xml version="1.0" encoding="utf-8"?>
<ds:datastoreItem xmlns:ds="http://schemas.openxmlformats.org/officeDocument/2006/customXml" ds:itemID="{47D399E9-A8AC-4425-ACCE-9EFA4B24F80B}">
  <ds:schemaRefs/>
</ds:datastoreItem>
</file>

<file path=customXml/itemProps16.xml><?xml version="1.0" encoding="utf-8"?>
<ds:datastoreItem xmlns:ds="http://schemas.openxmlformats.org/officeDocument/2006/customXml" ds:itemID="{F34CD351-C4DC-4B9A-96E5-F9219D9327FA}">
  <ds:schemaRefs/>
</ds:datastoreItem>
</file>

<file path=customXml/itemProps17.xml><?xml version="1.0" encoding="utf-8"?>
<ds:datastoreItem xmlns:ds="http://schemas.openxmlformats.org/officeDocument/2006/customXml" ds:itemID="{208EF56E-8CBF-4294-95A3-8DEE44D4635D}">
  <ds:schemaRefs/>
</ds:datastoreItem>
</file>

<file path=customXml/itemProps18.xml><?xml version="1.0" encoding="utf-8"?>
<ds:datastoreItem xmlns:ds="http://schemas.openxmlformats.org/officeDocument/2006/customXml" ds:itemID="{48437A6E-A391-43F8-9F4D-2D3F21AB5D6D}">
  <ds:schemaRefs/>
</ds:datastoreItem>
</file>

<file path=customXml/itemProps19.xml><?xml version="1.0" encoding="utf-8"?>
<ds:datastoreItem xmlns:ds="http://schemas.openxmlformats.org/officeDocument/2006/customXml" ds:itemID="{E2149A18-7B98-4CE2-AAD9-370F6CF18685}">
  <ds:schemaRefs/>
</ds:datastoreItem>
</file>

<file path=customXml/itemProps2.xml><?xml version="1.0" encoding="utf-8"?>
<ds:datastoreItem xmlns:ds="http://schemas.openxmlformats.org/officeDocument/2006/customXml" ds:itemID="{30743604-8099-4D51-9136-7D7904CEA3E9}">
  <ds:schemaRefs/>
</ds:datastoreItem>
</file>

<file path=customXml/itemProps20.xml><?xml version="1.0" encoding="utf-8"?>
<ds:datastoreItem xmlns:ds="http://schemas.openxmlformats.org/officeDocument/2006/customXml" ds:itemID="{FD027951-113F-40EF-925E-3C057C330BFC}">
  <ds:schemaRefs/>
</ds:datastoreItem>
</file>

<file path=customXml/itemProps21.xml><?xml version="1.0" encoding="utf-8"?>
<ds:datastoreItem xmlns:ds="http://schemas.openxmlformats.org/officeDocument/2006/customXml" ds:itemID="{1D21DD0E-3EAD-49E4-9628-5E337FD8B647}">
  <ds:schemaRefs/>
</ds:datastoreItem>
</file>

<file path=customXml/itemProps22.xml><?xml version="1.0" encoding="utf-8"?>
<ds:datastoreItem xmlns:ds="http://schemas.openxmlformats.org/officeDocument/2006/customXml" ds:itemID="{AB8C7C45-06FD-4F97-8840-FB076E072A4C}">
  <ds:schemaRefs/>
</ds:datastoreItem>
</file>

<file path=customXml/itemProps23.xml><?xml version="1.0" encoding="utf-8"?>
<ds:datastoreItem xmlns:ds="http://schemas.openxmlformats.org/officeDocument/2006/customXml" ds:itemID="{24B15838-2A90-4654-ABAB-300132B80208}">
  <ds:schemaRefs/>
</ds:datastoreItem>
</file>

<file path=customXml/itemProps24.xml><?xml version="1.0" encoding="utf-8"?>
<ds:datastoreItem xmlns:ds="http://schemas.openxmlformats.org/officeDocument/2006/customXml" ds:itemID="{96AF319E-C58F-4432-AE76-CA4B82811769}">
  <ds:schemaRefs/>
</ds:datastoreItem>
</file>

<file path=customXml/itemProps25.xml><?xml version="1.0" encoding="utf-8"?>
<ds:datastoreItem xmlns:ds="http://schemas.openxmlformats.org/officeDocument/2006/customXml" ds:itemID="{3600F0A4-38B7-4BF0-9195-9B831F1B1E75}">
  <ds:schemaRefs/>
</ds:datastoreItem>
</file>

<file path=customXml/itemProps26.xml><?xml version="1.0" encoding="utf-8"?>
<ds:datastoreItem xmlns:ds="http://schemas.openxmlformats.org/officeDocument/2006/customXml" ds:itemID="{7CFC3206-A4D2-48E6-B597-CDF2825E825C}">
  <ds:schemaRefs/>
</ds:datastoreItem>
</file>

<file path=customXml/itemProps27.xml><?xml version="1.0" encoding="utf-8"?>
<ds:datastoreItem xmlns:ds="http://schemas.openxmlformats.org/officeDocument/2006/customXml" ds:itemID="{72CF917D-5983-4970-8589-1315D98218ED}">
  <ds:schemaRefs/>
</ds:datastoreItem>
</file>

<file path=customXml/itemProps28.xml><?xml version="1.0" encoding="utf-8"?>
<ds:datastoreItem xmlns:ds="http://schemas.openxmlformats.org/officeDocument/2006/customXml" ds:itemID="{D9B08D44-98B2-409A-9A06-0566C7235582}">
  <ds:schemaRefs/>
</ds:datastoreItem>
</file>

<file path=customXml/itemProps29.xml><?xml version="1.0" encoding="utf-8"?>
<ds:datastoreItem xmlns:ds="http://schemas.openxmlformats.org/officeDocument/2006/customXml" ds:itemID="{6F244831-670C-42F3-9228-7E76886CDE7B}">
  <ds:schemaRefs/>
</ds:datastoreItem>
</file>

<file path=customXml/itemProps3.xml><?xml version="1.0" encoding="utf-8"?>
<ds:datastoreItem xmlns:ds="http://schemas.openxmlformats.org/officeDocument/2006/customXml" ds:itemID="{FFD9AF28-2C06-4D8F-AA86-6B31337CC240}">
  <ds:schemaRefs/>
</ds:datastoreItem>
</file>

<file path=customXml/itemProps30.xml><?xml version="1.0" encoding="utf-8"?>
<ds:datastoreItem xmlns:ds="http://schemas.openxmlformats.org/officeDocument/2006/customXml" ds:itemID="{E2E09AD2-846A-439C-BB44-6A56857AC213}">
  <ds:schemaRefs/>
</ds:datastoreItem>
</file>

<file path=customXml/itemProps31.xml><?xml version="1.0" encoding="utf-8"?>
<ds:datastoreItem xmlns:ds="http://schemas.openxmlformats.org/officeDocument/2006/customXml" ds:itemID="{0AC42639-CE15-4C7A-B5A9-E5436F3993A6}">
  <ds:schemaRefs/>
</ds:datastoreItem>
</file>

<file path=customXml/itemProps32.xml><?xml version="1.0" encoding="utf-8"?>
<ds:datastoreItem xmlns:ds="http://schemas.openxmlformats.org/officeDocument/2006/customXml" ds:itemID="{96E41603-02EC-487A-BF64-332479988549}">
  <ds:schemaRefs/>
</ds:datastoreItem>
</file>

<file path=customXml/itemProps33.xml><?xml version="1.0" encoding="utf-8"?>
<ds:datastoreItem xmlns:ds="http://schemas.openxmlformats.org/officeDocument/2006/customXml" ds:itemID="{4F20943B-844D-4732-B8E5-62FD9ECC87DC}">
  <ds:schemaRefs/>
</ds:datastoreItem>
</file>

<file path=customXml/itemProps34.xml><?xml version="1.0" encoding="utf-8"?>
<ds:datastoreItem xmlns:ds="http://schemas.openxmlformats.org/officeDocument/2006/customXml" ds:itemID="{542856E6-D8EB-476F-BCA6-7ABFE9BFBA85}">
  <ds:schemaRefs/>
</ds:datastoreItem>
</file>

<file path=customXml/itemProps35.xml><?xml version="1.0" encoding="utf-8"?>
<ds:datastoreItem xmlns:ds="http://schemas.openxmlformats.org/officeDocument/2006/customXml" ds:itemID="{A1EEDD15-54DF-4403-BEB9-D6FEE34C1E69}">
  <ds:schemaRefs/>
</ds:datastoreItem>
</file>

<file path=customXml/itemProps36.xml><?xml version="1.0" encoding="utf-8"?>
<ds:datastoreItem xmlns:ds="http://schemas.openxmlformats.org/officeDocument/2006/customXml" ds:itemID="{425056CF-9F1A-4D64-BBCB-658142544F20}">
  <ds:schemaRefs/>
</ds:datastoreItem>
</file>

<file path=customXml/itemProps4.xml><?xml version="1.0" encoding="utf-8"?>
<ds:datastoreItem xmlns:ds="http://schemas.openxmlformats.org/officeDocument/2006/customXml" ds:itemID="{B9C6C10D-5E17-4170-83F3-2E8619514135}">
  <ds:schemaRefs/>
</ds:datastoreItem>
</file>

<file path=customXml/itemProps5.xml><?xml version="1.0" encoding="utf-8"?>
<ds:datastoreItem xmlns:ds="http://schemas.openxmlformats.org/officeDocument/2006/customXml" ds:itemID="{352477C7-EDD3-444B-B746-F5DFB990F2CA}">
  <ds:schemaRefs/>
</ds:datastoreItem>
</file>

<file path=customXml/itemProps6.xml><?xml version="1.0" encoding="utf-8"?>
<ds:datastoreItem xmlns:ds="http://schemas.openxmlformats.org/officeDocument/2006/customXml" ds:itemID="{703ADE3F-2AFC-4DF2-B884-9F499E3676D8}">
  <ds:schemaRefs/>
</ds:datastoreItem>
</file>

<file path=customXml/itemProps7.xml><?xml version="1.0" encoding="utf-8"?>
<ds:datastoreItem xmlns:ds="http://schemas.openxmlformats.org/officeDocument/2006/customXml" ds:itemID="{CC39DBF7-6881-4415-BD31-B93BCA66E2F9}">
  <ds:schemaRefs/>
</ds:datastoreItem>
</file>

<file path=customXml/itemProps8.xml><?xml version="1.0" encoding="utf-8"?>
<ds:datastoreItem xmlns:ds="http://schemas.openxmlformats.org/officeDocument/2006/customXml" ds:itemID="{492ABB5E-579A-4534-B459-AB3D5F8FA16A}">
  <ds:schemaRefs/>
</ds:datastoreItem>
</file>

<file path=customXml/itemProps9.xml><?xml version="1.0" encoding="utf-8"?>
<ds:datastoreItem xmlns:ds="http://schemas.openxmlformats.org/officeDocument/2006/customXml" ds:itemID="{CE3B8D60-283E-4715-9BAD-5A16AEF5AE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Excel 2010 2013</vt:lpstr>
      <vt:lpstr>Dashboard</vt:lpstr>
      <vt:lpstr>Headline</vt:lpstr>
      <vt:lpstr>Month</vt:lpstr>
      <vt:lpstr>Age</vt:lpstr>
      <vt:lpstr>AgeBands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Mynda</dc:creator>
  <cp:lastModifiedBy>Mynda Treacy</cp:lastModifiedBy>
  <cp:lastPrinted>2017-11-10T01:06:51Z</cp:lastPrinted>
  <dcterms:created xsi:type="dcterms:W3CDTF">2015-10-07T02:12:37Z</dcterms:created>
  <dcterms:modified xsi:type="dcterms:W3CDTF">2017-11-21T14:34:37Z</dcterms:modified>
</cp:coreProperties>
</file>